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U:\7000　加工懇\7100　加工懇\2025年\2025年2月\HP資料\"/>
    </mc:Choice>
  </mc:AlternateContent>
  <xr:revisionPtr revIDLastSave="0" documentId="13_ncr:1_{915ABDFB-7721-467D-BB70-5130225034C9}" xr6:coauthVersionLast="47" xr6:coauthVersionMax="47" xr10:uidLastSave="{00000000-0000-0000-0000-000000000000}"/>
  <bookViews>
    <workbookView xWindow="-120" yWindow="-120" windowWidth="29040" windowHeight="15720" tabRatio="743" xr2:uid="{00000000-000D-0000-FFFF-FFFF00000000}"/>
  </bookViews>
  <sheets>
    <sheet name="原材料生産" sheetId="6" r:id="rId1"/>
    <sheet name="原材料販売" sheetId="3" r:id="rId2"/>
    <sheet name="製品生産" sheetId="11" r:id="rId3"/>
    <sheet name="製品販売" sheetId="5" r:id="rId4"/>
  </sheets>
  <definedNames>
    <definedName name="_xlnm.Print_Area" localSheetId="0">原材料生産!$B$2:$O$58</definedName>
    <definedName name="_xlnm.Print_Area" localSheetId="1">原材料販売!$B$2:$O$58</definedName>
    <definedName name="_xlnm.Print_Area" localSheetId="2">製品生産!$B$2:$Q$43</definedName>
    <definedName name="_xlnm.Print_Area" localSheetId="3">製品販売!$B$2:$Q$43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1" i="3" l="1"/>
  <c r="O32" i="3"/>
  <c r="O29" i="6"/>
  <c r="O32" i="6"/>
  <c r="O31" i="6"/>
  <c r="Q5" i="5" l="1"/>
  <c r="Q41" i="11"/>
  <c r="O5" i="6"/>
  <c r="O51" i="6"/>
  <c r="O51" i="3"/>
  <c r="Q41" i="5"/>
  <c r="Q29" i="5"/>
  <c r="Q25" i="5"/>
  <c r="Q16" i="5"/>
  <c r="Q18" i="11"/>
  <c r="Q9" i="11"/>
  <c r="Q6" i="11"/>
  <c r="Q5" i="11"/>
  <c r="O26" i="3"/>
  <c r="O25" i="3"/>
  <c r="O6" i="3"/>
  <c r="O5" i="3"/>
  <c r="Q40" i="5"/>
  <c r="Q39" i="5"/>
  <c r="Q38" i="5"/>
  <c r="Q37" i="5"/>
  <c r="Q36" i="5"/>
  <c r="Q35" i="5"/>
  <c r="Q34" i="5"/>
  <c r="Q33" i="5"/>
  <c r="Q32" i="5"/>
  <c r="Q31" i="5"/>
  <c r="Q30" i="5"/>
  <c r="Q28" i="5"/>
  <c r="Q27" i="5"/>
  <c r="Q26" i="5"/>
  <c r="Q24" i="5"/>
  <c r="Q23" i="5"/>
  <c r="Q22" i="5"/>
  <c r="Q21" i="5"/>
  <c r="Q20" i="5"/>
  <c r="Q19" i="5"/>
  <c r="Q18" i="5"/>
  <c r="Q17" i="5"/>
  <c r="Q15" i="5"/>
  <c r="Q14" i="5"/>
  <c r="Q13" i="5"/>
  <c r="Q12" i="5"/>
  <c r="Q11" i="5"/>
  <c r="Q10" i="5"/>
  <c r="Q9" i="5"/>
  <c r="Q8" i="5"/>
  <c r="Q7" i="5"/>
  <c r="Q6" i="5"/>
  <c r="Q40" i="11"/>
  <c r="Q39" i="11"/>
  <c r="Q38" i="11"/>
  <c r="Q37" i="11"/>
  <c r="Q36" i="11"/>
  <c r="Q35" i="11"/>
  <c r="Q34" i="11"/>
  <c r="Q33" i="11"/>
  <c r="Q32" i="11"/>
  <c r="Q31" i="11"/>
  <c r="Q30" i="11"/>
  <c r="Q29" i="11"/>
  <c r="Q28" i="11"/>
  <c r="Q27" i="11"/>
  <c r="Q26" i="11"/>
  <c r="Q25" i="11"/>
  <c r="Q24" i="11"/>
  <c r="Q23" i="11"/>
  <c r="Q22" i="11"/>
  <c r="Q21" i="11"/>
  <c r="Q20" i="11"/>
  <c r="Q19" i="11"/>
  <c r="Q17" i="11"/>
  <c r="Q16" i="11"/>
  <c r="Q15" i="11"/>
  <c r="Q14" i="11"/>
  <c r="Q13" i="11"/>
  <c r="Q12" i="11"/>
  <c r="Q11" i="11"/>
  <c r="Q10" i="11"/>
  <c r="Q8" i="11"/>
  <c r="Q7" i="11"/>
  <c r="O53" i="6"/>
  <c r="O50" i="6"/>
  <c r="O47" i="6"/>
  <c r="O45" i="6"/>
  <c r="O44" i="6"/>
  <c r="O43" i="6"/>
  <c r="O42" i="6"/>
  <c r="O41" i="6"/>
  <c r="O40" i="6"/>
  <c r="O39" i="6"/>
  <c r="O38" i="6"/>
  <c r="O37" i="6"/>
  <c r="O36" i="6"/>
  <c r="O35" i="6"/>
  <c r="O34" i="6"/>
  <c r="O33" i="6"/>
  <c r="O30" i="6"/>
  <c r="O28" i="6"/>
  <c r="O27" i="6"/>
  <c r="O26" i="6"/>
  <c r="O25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O9" i="6"/>
  <c r="O8" i="6"/>
  <c r="O7" i="6"/>
  <c r="O6" i="6"/>
  <c r="O53" i="3"/>
  <c r="O50" i="3"/>
  <c r="O47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0" i="3"/>
  <c r="O28" i="3"/>
  <c r="O27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29" i="3"/>
  <c r="O52" i="3" l="1"/>
  <c r="O52" i="6"/>
  <c r="O24" i="3"/>
  <c r="O24" i="6"/>
  <c r="O54" i="6" l="1"/>
  <c r="O54" i="3"/>
</calcChain>
</file>

<file path=xl/sharedStrings.xml><?xml version="1.0" encoding="utf-8"?>
<sst xmlns="http://schemas.openxmlformats.org/spreadsheetml/2006/main" count="327" uniqueCount="166">
  <si>
    <t xml:space="preserve">                              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</si>
  <si>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</si>
  <si>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</si>
  <si>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</si>
  <si>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</si>
  <si>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</si>
  <si>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</si>
  <si>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</si>
  <si>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</si>
  <si>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</si>
  <si>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</si>
  <si>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</si>
  <si>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　計</t>
  </si>
  <si>
    <t xml:space="preserve">                                                                                   </t>
  </si>
  <si>
    <t xml:space="preserve">                  </t>
    <phoneticPr fontId="2"/>
  </si>
  <si>
    <t>合　　計</t>
    <phoneticPr fontId="2"/>
  </si>
  <si>
    <t>熱硬化性樹脂計</t>
    <phoneticPr fontId="2"/>
  </si>
  <si>
    <t>熱可塑性樹脂計</t>
    <phoneticPr fontId="2"/>
  </si>
  <si>
    <t>熱硬化性樹脂　計</t>
    <phoneticPr fontId="2"/>
  </si>
  <si>
    <t>熱可塑性樹脂　計</t>
    <phoneticPr fontId="2"/>
  </si>
  <si>
    <t>[単位：トン]</t>
    <phoneticPr fontId="2"/>
  </si>
  <si>
    <t>[単位：トン]</t>
    <phoneticPr fontId="2"/>
  </si>
  <si>
    <t>　フェノール樹脂計</t>
    <phoneticPr fontId="2"/>
  </si>
  <si>
    <t xml:space="preserve">   　成形材料</t>
    <phoneticPr fontId="2"/>
  </si>
  <si>
    <t xml:space="preserve">  　 積層品</t>
    <phoneticPr fontId="2"/>
  </si>
  <si>
    <t xml:space="preserve">   　木材加工接着材用</t>
    <phoneticPr fontId="2"/>
  </si>
  <si>
    <t xml:space="preserve">   　その他</t>
    <phoneticPr fontId="2"/>
  </si>
  <si>
    <t>　ユリア樹脂</t>
    <phoneticPr fontId="2"/>
  </si>
  <si>
    <t>　メラミン樹脂計</t>
    <phoneticPr fontId="2"/>
  </si>
  <si>
    <t xml:space="preserve">   　化粧板用</t>
    <phoneticPr fontId="2"/>
  </si>
  <si>
    <t xml:space="preserve">  　 塗料用</t>
    <phoneticPr fontId="2"/>
  </si>
  <si>
    <t xml:space="preserve">   　接着剤用</t>
    <phoneticPr fontId="2"/>
  </si>
  <si>
    <t>　不飽和ポリエステル樹脂計</t>
    <phoneticPr fontId="2"/>
  </si>
  <si>
    <t xml:space="preserve">   　ＦＲＰ用</t>
    <phoneticPr fontId="2"/>
  </si>
  <si>
    <t>　アルキド樹脂</t>
    <phoneticPr fontId="2"/>
  </si>
  <si>
    <t>　エポキシ樹脂</t>
    <phoneticPr fontId="2"/>
  </si>
  <si>
    <t>　ウレタンフォーム計</t>
    <phoneticPr fontId="2"/>
  </si>
  <si>
    <t xml:space="preserve">   　軟質</t>
    <phoneticPr fontId="2"/>
  </si>
  <si>
    <t xml:space="preserve">   　硬質</t>
    <phoneticPr fontId="2"/>
  </si>
  <si>
    <t>　ポリエチレン計</t>
    <phoneticPr fontId="2"/>
  </si>
  <si>
    <t xml:space="preserve">   　低密度</t>
    <phoneticPr fontId="2"/>
  </si>
  <si>
    <t xml:space="preserve">   　高密度</t>
    <phoneticPr fontId="2"/>
  </si>
  <si>
    <t xml:space="preserve">  　 ｴﾁﾚﾝ・酢ﾋﾞｺﾎﾟﾘﾏｰ</t>
    <phoneticPr fontId="2"/>
  </si>
  <si>
    <t>　ポリスチレン計</t>
    <phoneticPr fontId="2"/>
  </si>
  <si>
    <t xml:space="preserve">   　発泡用</t>
    <phoneticPr fontId="2"/>
  </si>
  <si>
    <t>　ポリプロピレン</t>
    <phoneticPr fontId="2"/>
  </si>
  <si>
    <t>　石油樹脂</t>
    <phoneticPr fontId="2"/>
  </si>
  <si>
    <t>　メタクリル樹脂計</t>
    <phoneticPr fontId="2"/>
  </si>
  <si>
    <t>　ポリビニルアルコール</t>
    <phoneticPr fontId="2"/>
  </si>
  <si>
    <t>　塩化ビニル樹脂計</t>
    <rPh sb="8" eb="9">
      <t>ケイ</t>
    </rPh>
    <phoneticPr fontId="2"/>
  </si>
  <si>
    <t xml:space="preserve">   　ポリマー</t>
    <phoneticPr fontId="2"/>
  </si>
  <si>
    <t xml:space="preserve">   　コポリマー</t>
    <phoneticPr fontId="2"/>
  </si>
  <si>
    <t xml:space="preserve">   　ペースト</t>
    <phoneticPr fontId="2"/>
  </si>
  <si>
    <t>　ポリアミド系樹脂成形材料</t>
    <phoneticPr fontId="2"/>
  </si>
  <si>
    <t>　ふっ素樹脂</t>
    <phoneticPr fontId="2"/>
  </si>
  <si>
    <t>　ポリカーボネート</t>
    <phoneticPr fontId="2"/>
  </si>
  <si>
    <t>　ポリアセタール</t>
    <phoneticPr fontId="2"/>
  </si>
  <si>
    <t>　ポリエチレンテレフタレート計</t>
    <rPh sb="14" eb="15">
      <t>ケイ</t>
    </rPh>
    <phoneticPr fontId="2"/>
  </si>
  <si>
    <t>　　　容器用</t>
    <phoneticPr fontId="2"/>
  </si>
  <si>
    <t>　　　その他</t>
    <phoneticPr fontId="2"/>
  </si>
  <si>
    <t>　ポリブチレンテレフタレート</t>
    <phoneticPr fontId="2"/>
  </si>
  <si>
    <t>　ポニフェニレンサルファイド</t>
    <phoneticPr fontId="2"/>
  </si>
  <si>
    <t>　その他樹脂</t>
    <phoneticPr fontId="2"/>
  </si>
  <si>
    <t>　　　成形材料</t>
    <phoneticPr fontId="2"/>
  </si>
  <si>
    <t>　　　積層品</t>
    <phoneticPr fontId="2"/>
  </si>
  <si>
    <t>　　　木材加工接着材用</t>
    <phoneticPr fontId="2"/>
  </si>
  <si>
    <t>　　　化粧板用</t>
    <phoneticPr fontId="2"/>
  </si>
  <si>
    <t>　　　塗料用</t>
    <phoneticPr fontId="2"/>
  </si>
  <si>
    <t>　　　接着剤用</t>
    <phoneticPr fontId="2"/>
  </si>
  <si>
    <t>　不飽和ﾎﾟﾘｴｽﾃﾙ樹脂計</t>
    <phoneticPr fontId="2"/>
  </si>
  <si>
    <t>　　　ＦＲＰ用</t>
    <phoneticPr fontId="2"/>
  </si>
  <si>
    <t>　　　軟 質</t>
    <phoneticPr fontId="2"/>
  </si>
  <si>
    <t>　　　硬 質</t>
    <phoneticPr fontId="2"/>
  </si>
  <si>
    <t>　ポリエチレン計</t>
    <phoneticPr fontId="2"/>
  </si>
  <si>
    <t>　　　低密度</t>
    <phoneticPr fontId="2"/>
  </si>
  <si>
    <t>　　　高密度</t>
    <phoneticPr fontId="2"/>
  </si>
  <si>
    <t>　　　ｴﾁﾚﾝ・酢ﾋﾞｺﾎﾟﾘﾏｰ</t>
    <phoneticPr fontId="2"/>
  </si>
  <si>
    <t>　　　発泡用</t>
    <phoneticPr fontId="2"/>
  </si>
  <si>
    <t>　メタクリル樹脂計</t>
    <rPh sb="8" eb="9">
      <t>ケイ</t>
    </rPh>
    <phoneticPr fontId="2"/>
  </si>
  <si>
    <t>　塩化ビニル樹脂計</t>
    <phoneticPr fontId="2"/>
  </si>
  <si>
    <t>　　　ポリマー</t>
    <phoneticPr fontId="2"/>
  </si>
  <si>
    <t>　　　コポリマー</t>
    <phoneticPr fontId="2"/>
  </si>
  <si>
    <t>　　　ペースト</t>
    <phoneticPr fontId="2"/>
  </si>
  <si>
    <t>フィルム・シート計</t>
    <phoneticPr fontId="2"/>
  </si>
  <si>
    <t>軟質製品小計</t>
    <rPh sb="0" eb="2">
      <t>ナンシツ</t>
    </rPh>
    <rPh sb="2" eb="4">
      <t>セイヒン</t>
    </rPh>
    <rPh sb="4" eb="5">
      <t>ショウ</t>
    </rPh>
    <rPh sb="5" eb="6">
      <t>ケイ</t>
    </rPh>
    <phoneticPr fontId="2"/>
  </si>
  <si>
    <t>農業用</t>
    <phoneticPr fontId="2"/>
  </si>
  <si>
    <t>包装用</t>
    <phoneticPr fontId="2"/>
  </si>
  <si>
    <t>ラミネート</t>
    <phoneticPr fontId="2"/>
  </si>
  <si>
    <t>その他</t>
    <rPh sb="2" eb="3">
      <t>タ</t>
    </rPh>
    <phoneticPr fontId="2"/>
  </si>
  <si>
    <t>硬質製品</t>
    <phoneticPr fontId="2"/>
  </si>
  <si>
    <t>シート</t>
    <phoneticPr fontId="2"/>
  </si>
  <si>
    <t>板　計</t>
    <rPh sb="0" eb="1">
      <t>イタ</t>
    </rPh>
    <phoneticPr fontId="2"/>
  </si>
  <si>
    <t>平    板</t>
    <phoneticPr fontId="2"/>
  </si>
  <si>
    <t>波    板</t>
    <phoneticPr fontId="2"/>
  </si>
  <si>
    <t>合成皮革</t>
    <phoneticPr fontId="2"/>
  </si>
  <si>
    <t>パイプ</t>
    <phoneticPr fontId="2"/>
  </si>
  <si>
    <t>継    手</t>
    <phoneticPr fontId="2"/>
  </si>
  <si>
    <t>機械器具部品計</t>
    <rPh sb="0" eb="2">
      <t>キカイ</t>
    </rPh>
    <rPh sb="2" eb="4">
      <t>キグ</t>
    </rPh>
    <rPh sb="4" eb="6">
      <t>ブヒン</t>
    </rPh>
    <phoneticPr fontId="2"/>
  </si>
  <si>
    <t>輸送機械用</t>
    <phoneticPr fontId="2"/>
  </si>
  <si>
    <r>
      <t>電気通信用</t>
    </r>
    <r>
      <rPr>
        <sz val="9"/>
        <rFont val="ＭＳ Ｐゴシック"/>
        <family val="3"/>
        <charset val="128"/>
      </rPr>
      <t>(含照明用)</t>
    </r>
    <rPh sb="6" eb="7">
      <t>フク</t>
    </rPh>
    <rPh sb="7" eb="10">
      <t>ショウメイヨウ</t>
    </rPh>
    <phoneticPr fontId="2"/>
  </si>
  <si>
    <t>その他</t>
    <phoneticPr fontId="2"/>
  </si>
  <si>
    <t>日用品・雑貨</t>
    <phoneticPr fontId="2"/>
  </si>
  <si>
    <t>容　器　計</t>
    <rPh sb="0" eb="1">
      <t>カタチ</t>
    </rPh>
    <rPh sb="2" eb="3">
      <t>ウツワ</t>
    </rPh>
    <rPh sb="4" eb="5">
      <t>ケイ</t>
    </rPh>
    <phoneticPr fontId="2"/>
  </si>
  <si>
    <t>中空成形容器</t>
    <phoneticPr fontId="2"/>
  </si>
  <si>
    <t>建　材　計</t>
    <rPh sb="0" eb="1">
      <t>ケン</t>
    </rPh>
    <rPh sb="2" eb="3">
      <t>ザイ</t>
    </rPh>
    <rPh sb="4" eb="5">
      <t>ケイ</t>
    </rPh>
    <phoneticPr fontId="2"/>
  </si>
  <si>
    <t>雨どいおよび同付属品</t>
    <phoneticPr fontId="2"/>
  </si>
  <si>
    <t>床材料</t>
    <phoneticPr fontId="2"/>
  </si>
  <si>
    <t>発泡製品計</t>
    <rPh sb="0" eb="2">
      <t>ハッポウ</t>
    </rPh>
    <rPh sb="2" eb="4">
      <t>セイヒン</t>
    </rPh>
    <phoneticPr fontId="2"/>
  </si>
  <si>
    <t>板 物</t>
    <phoneticPr fontId="2"/>
  </si>
  <si>
    <t>型 物</t>
    <phoneticPr fontId="2"/>
  </si>
  <si>
    <t>強 化 製 品</t>
    <phoneticPr fontId="2"/>
  </si>
  <si>
    <t>その他計</t>
    <rPh sb="2" eb="3">
      <t>タ</t>
    </rPh>
    <phoneticPr fontId="2"/>
  </si>
  <si>
    <r>
      <t>異形押出製品</t>
    </r>
    <r>
      <rPr>
        <sz val="9"/>
        <rFont val="ＭＳ Ｐゴシック"/>
        <family val="3"/>
        <charset val="128"/>
      </rPr>
      <t>（除建材）</t>
    </r>
    <phoneticPr fontId="2"/>
  </si>
  <si>
    <t>ホース</t>
    <phoneticPr fontId="2"/>
  </si>
  <si>
    <t>ディスクレコード</t>
    <phoneticPr fontId="2"/>
  </si>
  <si>
    <t>　</t>
    <phoneticPr fontId="2"/>
  </si>
  <si>
    <t>合　　計</t>
    <rPh sb="0" eb="1">
      <t>ゴウ</t>
    </rPh>
    <rPh sb="3" eb="4">
      <t>ケイ</t>
    </rPh>
    <phoneticPr fontId="2"/>
  </si>
  <si>
    <t>１月</t>
    <phoneticPr fontId="2"/>
  </si>
  <si>
    <t>２月</t>
    <phoneticPr fontId="2"/>
  </si>
  <si>
    <t>３月</t>
    <phoneticPr fontId="2"/>
  </si>
  <si>
    <t>４月</t>
    <phoneticPr fontId="2"/>
  </si>
  <si>
    <t>５月</t>
    <phoneticPr fontId="2"/>
  </si>
  <si>
    <t>６月</t>
    <phoneticPr fontId="2"/>
  </si>
  <si>
    <t>７月</t>
    <phoneticPr fontId="2"/>
  </si>
  <si>
    <t>８月</t>
    <phoneticPr fontId="2"/>
  </si>
  <si>
    <t>９月</t>
    <phoneticPr fontId="2"/>
  </si>
  <si>
    <t>１０月</t>
    <phoneticPr fontId="2"/>
  </si>
  <si>
    <t>１１月</t>
    <phoneticPr fontId="2"/>
  </si>
  <si>
    <t>１２月</t>
    <phoneticPr fontId="2"/>
  </si>
  <si>
    <t>計</t>
    <phoneticPr fontId="2"/>
  </si>
  <si>
    <t>フィルム・シート計</t>
    <phoneticPr fontId="2"/>
  </si>
  <si>
    <t>包装用</t>
    <phoneticPr fontId="2"/>
  </si>
  <si>
    <t>シート</t>
    <phoneticPr fontId="2"/>
  </si>
  <si>
    <r>
      <t>電気通信用</t>
    </r>
    <r>
      <rPr>
        <sz val="9"/>
        <rFont val="ＭＳ Ｐゴシック"/>
        <family val="3"/>
        <charset val="128"/>
      </rPr>
      <t>(照明用)</t>
    </r>
    <rPh sb="6" eb="9">
      <t>ショウメイヨウ</t>
    </rPh>
    <phoneticPr fontId="2"/>
  </si>
  <si>
    <t>１ 月</t>
    <phoneticPr fontId="2"/>
  </si>
  <si>
    <t>２ 月</t>
    <phoneticPr fontId="2"/>
  </si>
  <si>
    <t>３ 月</t>
    <phoneticPr fontId="2"/>
  </si>
  <si>
    <t>４ 月</t>
    <phoneticPr fontId="2"/>
  </si>
  <si>
    <t>５ 月</t>
    <phoneticPr fontId="2"/>
  </si>
  <si>
    <t>６ 月</t>
    <phoneticPr fontId="2"/>
  </si>
  <si>
    <t>７ 月</t>
    <phoneticPr fontId="2"/>
  </si>
  <si>
    <t>８ 月</t>
    <phoneticPr fontId="2"/>
  </si>
  <si>
    <t>９ 月</t>
    <phoneticPr fontId="2"/>
  </si>
  <si>
    <t>１０ 月</t>
    <phoneticPr fontId="2"/>
  </si>
  <si>
    <t>１１ 月</t>
    <phoneticPr fontId="2"/>
  </si>
  <si>
    <t>１２ 月</t>
    <phoneticPr fontId="2"/>
  </si>
  <si>
    <t>計</t>
    <phoneticPr fontId="2"/>
  </si>
  <si>
    <t>　</t>
    <phoneticPr fontId="2"/>
  </si>
  <si>
    <t>１月</t>
    <phoneticPr fontId="2"/>
  </si>
  <si>
    <t>品目</t>
    <rPh sb="0" eb="2">
      <t>ヒンモク</t>
    </rPh>
    <phoneticPr fontId="2"/>
  </si>
  <si>
    <t>-</t>
    <phoneticPr fontId="2"/>
  </si>
  <si>
    <t>-</t>
    <phoneticPr fontId="2"/>
  </si>
  <si>
    <t>＊調査対象規模は、2014年より50人以上の事業所</t>
    <rPh sb="1" eb="3">
      <t>チョウサ</t>
    </rPh>
    <rPh sb="3" eb="5">
      <t>タイショウ</t>
    </rPh>
    <rPh sb="5" eb="7">
      <t>キボ</t>
    </rPh>
    <rPh sb="13" eb="14">
      <t>ネン</t>
    </rPh>
    <rPh sb="18" eb="19">
      <t>ニン</t>
    </rPh>
    <rPh sb="19" eb="21">
      <t>イジョウ</t>
    </rPh>
    <rPh sb="22" eb="25">
      <t>ジギョウショ</t>
    </rPh>
    <phoneticPr fontId="2"/>
  </si>
  <si>
    <t>出典：｢経済産業省生産動態統計」（プラスチック製品）</t>
    <rPh sb="0" eb="2">
      <t>シュッテン</t>
    </rPh>
    <rPh sb="4" eb="6">
      <t>ケイザイ</t>
    </rPh>
    <rPh sb="6" eb="9">
      <t>サンギョウショウ</t>
    </rPh>
    <rPh sb="9" eb="11">
      <t>セイサン</t>
    </rPh>
    <rPh sb="11" eb="13">
      <t>ドウタイ</t>
    </rPh>
    <rPh sb="13" eb="15">
      <t>トウケイ</t>
    </rPh>
    <rPh sb="23" eb="25">
      <t>セイヒン</t>
    </rPh>
    <phoneticPr fontId="2"/>
  </si>
  <si>
    <t>出典：｢経済産業省生産動態統計」（化学工業）</t>
    <rPh sb="0" eb="2">
      <t>シュッテン</t>
    </rPh>
    <rPh sb="4" eb="6">
      <t>ケイザイ</t>
    </rPh>
    <rPh sb="6" eb="9">
      <t>サンギョウショウ</t>
    </rPh>
    <rPh sb="9" eb="11">
      <t>セイサン</t>
    </rPh>
    <rPh sb="11" eb="13">
      <t>ドウタイ</t>
    </rPh>
    <rPh sb="13" eb="15">
      <t>トウケイ</t>
    </rPh>
    <rPh sb="17" eb="19">
      <t>カガク</t>
    </rPh>
    <rPh sb="19" eb="21">
      <t>コウギョウ</t>
    </rPh>
    <phoneticPr fontId="2"/>
  </si>
  <si>
    <t>２０２４年 （Ｒ６)　プラスチック原料生産実績</t>
    <rPh sb="4" eb="5">
      <t>ネン</t>
    </rPh>
    <phoneticPr fontId="2"/>
  </si>
  <si>
    <t>２０２４年 （Ｒ６)　プラスチック原料販売実績</t>
    <rPh sb="4" eb="5">
      <t>ネン</t>
    </rPh>
    <phoneticPr fontId="2"/>
  </si>
  <si>
    <t>２０２４年 （Ｒ６) プ ラスチック製品生産推移</t>
    <rPh sb="4" eb="5">
      <t>ネン</t>
    </rPh>
    <phoneticPr fontId="2"/>
  </si>
  <si>
    <t>２０２４年 （Ｒ６) プラスチック製品販売推移</t>
    <rPh sb="4" eb="5">
      <t>ネン</t>
    </rPh>
    <phoneticPr fontId="2"/>
  </si>
  <si>
    <t>　    ＡＳ樹脂・ ＡＢＳ樹脂</t>
  </si>
  <si>
    <t>　    ＡＳ樹脂・ ＡＢＳ樹脂</t>
    <phoneticPr fontId="2"/>
  </si>
  <si>
    <t>-</t>
  </si>
  <si>
    <t>x</t>
  </si>
  <si>
    <t>注：2024年1月確報値から「 ＡＳ樹脂」「ＡＢＳ樹脂」を統合して「ＡＳ樹脂・ＡＢＳ樹脂」となった。</t>
    <rPh sb="0" eb="1">
      <t>チュウ</t>
    </rPh>
    <rPh sb="6" eb="7">
      <t>ネン</t>
    </rPh>
    <rPh sb="8" eb="9">
      <t>ガツ</t>
    </rPh>
    <rPh sb="9" eb="11">
      <t>カクホウ</t>
    </rPh>
    <rPh sb="11" eb="12">
      <t>チ</t>
    </rPh>
    <rPh sb="29" eb="31">
      <t>トウゴウ</t>
    </rPh>
    <phoneticPr fontId="2"/>
  </si>
  <si>
    <t>注：2023年確定値(７月)から ﾎﾟﾘｱｾﾀｰﾙが秘匿が秘匿となりました。</t>
    <rPh sb="0" eb="1">
      <t>チュウ</t>
    </rPh>
    <phoneticPr fontId="2"/>
  </si>
  <si>
    <t>注： ｘ 印の項目はデータが秘匿とされた。</t>
    <rPh sb="0" eb="1">
      <t>チュウ</t>
    </rPh>
    <rPh sb="5" eb="6">
      <t>シルシ</t>
    </rPh>
    <rPh sb="7" eb="9">
      <t>コウモク</t>
    </rPh>
    <rPh sb="14" eb="16">
      <t>ヒトク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</si>
</sst>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0.0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  <font>
      <u/>
      <sz val="11"/>
      <name val="HG丸ｺﾞｼｯｸM-PRO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E0DE"/>
        <bgColor indexed="64"/>
      </patternFill>
    </fill>
  </fills>
  <borders count="1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theme="0" tint="-0.14996795556505021"/>
      </bottom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double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theme="1" tint="0.499984740745262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theme="1" tint="0.499984740745262"/>
      </bottom>
      <diagonal/>
    </border>
    <border>
      <left style="medium">
        <color indexed="64"/>
      </left>
      <right style="double">
        <color indexed="64"/>
      </right>
      <top style="thin">
        <color theme="0" tint="-0.14996795556505021"/>
      </top>
      <bottom/>
      <diagonal/>
    </border>
    <border>
      <left/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/>
      <diagonal/>
    </border>
    <border>
      <left style="medium">
        <color indexed="64"/>
      </left>
      <right style="double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theme="1" tint="0.499984740745262"/>
      </top>
      <bottom style="thin">
        <color indexed="64"/>
      </bottom>
      <diagonal/>
    </border>
    <border>
      <left/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1" tint="0.499984740745262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8"/>
      </left>
      <right style="medium">
        <color indexed="8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8"/>
      </left>
      <right style="thin">
        <color indexed="8"/>
      </right>
      <top/>
      <bottom style="thin">
        <color theme="0" tint="-0.14996795556505021"/>
      </bottom>
      <diagonal/>
    </border>
    <border>
      <left style="thin">
        <color indexed="8"/>
      </left>
      <right style="medium">
        <color indexed="8"/>
      </right>
      <top/>
      <bottom style="thin">
        <color theme="0" tint="-0.14996795556505021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double">
        <color indexed="8"/>
      </bottom>
      <diagonal/>
    </border>
    <border>
      <left/>
      <right style="thin">
        <color indexed="8"/>
      </right>
      <top style="medium">
        <color indexed="8"/>
      </top>
      <bottom style="double">
        <color indexed="8"/>
      </bottom>
      <diagonal/>
    </border>
    <border>
      <left/>
      <right style="thin">
        <color indexed="8"/>
      </right>
      <top/>
      <bottom style="thin">
        <color theme="0" tint="-0.14996795556505021"/>
      </bottom>
      <diagonal/>
    </border>
    <border>
      <left/>
      <right style="thin">
        <color indexed="8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8"/>
      </left>
      <right style="double">
        <color indexed="8"/>
      </right>
      <top style="medium">
        <color indexed="8"/>
      </top>
      <bottom style="double">
        <color indexed="8"/>
      </bottom>
      <diagonal/>
    </border>
    <border>
      <left style="medium">
        <color indexed="8"/>
      </left>
      <right style="double">
        <color indexed="8"/>
      </right>
      <top/>
      <bottom style="thin">
        <color theme="0" tint="-0.14996795556505021"/>
      </bottom>
      <diagonal/>
    </border>
    <border>
      <left style="medium">
        <color indexed="8"/>
      </left>
      <right style="double">
        <color indexed="8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8"/>
      </left>
      <right style="double">
        <color indexed="8"/>
      </right>
      <top style="thin">
        <color theme="0" tint="-0.14996795556505021"/>
      </top>
      <bottom/>
      <diagonal/>
    </border>
    <border>
      <left/>
      <right style="thin">
        <color indexed="8"/>
      </right>
      <top style="thin">
        <color theme="0" tint="-0.14996795556505021"/>
      </top>
      <bottom/>
      <diagonal/>
    </border>
    <border>
      <left style="thin">
        <color indexed="8"/>
      </left>
      <right style="thin">
        <color indexed="8"/>
      </right>
      <top style="thin">
        <color theme="0" tint="-0.14996795556505021"/>
      </top>
      <bottom/>
      <diagonal/>
    </border>
    <border>
      <left style="thin">
        <color indexed="8"/>
      </left>
      <right style="medium">
        <color indexed="8"/>
      </right>
      <top style="thin">
        <color theme="0" tint="-0.14996795556505021"/>
      </top>
      <bottom/>
      <diagonal/>
    </border>
    <border>
      <left style="medium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double">
        <color indexed="8"/>
      </right>
      <top style="double">
        <color indexed="8"/>
      </top>
      <bottom style="thin">
        <color theme="1" tint="0.499984740745262"/>
      </bottom>
      <diagonal/>
    </border>
    <border>
      <left/>
      <right style="thin">
        <color indexed="8"/>
      </right>
      <top style="double">
        <color indexed="8"/>
      </top>
      <bottom style="thin">
        <color theme="1" tint="0.499984740745262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theme="1" tint="0.499984740745262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thin">
        <color theme="1" tint="0.499984740745262"/>
      </bottom>
      <diagonal/>
    </border>
    <border>
      <left style="medium">
        <color indexed="8"/>
      </left>
      <right style="double">
        <color indexed="8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indexed="8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8"/>
      </left>
      <right style="thin">
        <color indexed="8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8"/>
      </left>
      <right style="medium">
        <color indexed="8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8"/>
      </left>
      <right style="double">
        <color indexed="8"/>
      </right>
      <top style="thin">
        <color theme="0" tint="-0.14996795556505021"/>
      </top>
      <bottom style="thin">
        <color theme="1" tint="0.499984740745262"/>
      </bottom>
      <diagonal/>
    </border>
    <border>
      <left/>
      <right style="thin">
        <color indexed="8"/>
      </right>
      <top style="thin">
        <color theme="0" tint="-0.14996795556505021"/>
      </top>
      <bottom style="thin">
        <color theme="1" tint="0.499984740745262"/>
      </bottom>
      <diagonal/>
    </border>
    <border>
      <left style="thin">
        <color indexed="8"/>
      </left>
      <right style="thin">
        <color indexed="8"/>
      </right>
      <top style="thin">
        <color theme="0" tint="-0.14996795556505021"/>
      </top>
      <bottom style="thin">
        <color theme="1" tint="0.499984740745262"/>
      </bottom>
      <diagonal/>
    </border>
    <border>
      <left style="thin">
        <color indexed="8"/>
      </left>
      <right style="medium">
        <color indexed="8"/>
      </right>
      <top style="thin">
        <color theme="0" tint="-0.14996795556505021"/>
      </top>
      <bottom style="thin">
        <color theme="1" tint="0.499984740745262"/>
      </bottom>
      <diagonal/>
    </border>
    <border>
      <left style="medium">
        <color indexed="8"/>
      </left>
      <right style="double">
        <color indexed="8"/>
      </right>
      <top style="thin">
        <color theme="1" tint="0.499984740745262"/>
      </top>
      <bottom style="thin">
        <color indexed="8"/>
      </bottom>
      <diagonal/>
    </border>
    <border>
      <left/>
      <right style="thin">
        <color indexed="8"/>
      </right>
      <top style="thin">
        <color theme="1" tint="0.499984740745262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theme="1" tint="0.499984740745262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theme="1" tint="0.499984740745262"/>
      </top>
      <bottom style="thin">
        <color indexed="8"/>
      </bottom>
      <diagonal/>
    </border>
    <border>
      <left style="medium">
        <color theme="1" tint="0.34998626667073579"/>
      </left>
      <right/>
      <top/>
      <bottom/>
      <diagonal/>
    </border>
    <border>
      <left style="thin">
        <color indexed="64"/>
      </left>
      <right style="medium">
        <color theme="1" tint="0.34998626667073579"/>
      </right>
      <top/>
      <bottom style="dashed">
        <color indexed="64"/>
      </bottom>
      <diagonal/>
    </border>
    <border>
      <left style="thin">
        <color indexed="64"/>
      </left>
      <right style="medium">
        <color theme="1" tint="0.34998626667073579"/>
      </right>
      <top/>
      <bottom/>
      <diagonal/>
    </border>
    <border>
      <left style="medium">
        <color theme="1" tint="0.34998626667073579"/>
      </left>
      <right/>
      <top/>
      <bottom style="dashed">
        <color indexed="64"/>
      </bottom>
      <diagonal/>
    </border>
    <border>
      <left style="medium">
        <color theme="1" tint="0.34998626667073579"/>
      </left>
      <right/>
      <top style="dashed">
        <color indexed="64"/>
      </top>
      <bottom/>
      <diagonal/>
    </border>
    <border>
      <left style="thin">
        <color indexed="64"/>
      </left>
      <right style="medium">
        <color theme="1" tint="0.34998626667073579"/>
      </right>
      <top style="dashed">
        <color indexed="64"/>
      </top>
      <bottom/>
      <diagonal/>
    </border>
    <border>
      <left style="medium">
        <color theme="1" tint="0.34998626667073579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theme="1" tint="0.34998626667073579"/>
      </right>
      <top style="dashed">
        <color indexed="64"/>
      </top>
      <bottom style="dashed">
        <color indexed="64"/>
      </bottom>
      <diagonal/>
    </border>
    <border>
      <left style="medium">
        <color theme="1" tint="0.34998626667073579"/>
      </left>
      <right/>
      <top style="thin">
        <color indexed="64"/>
      </top>
      <bottom style="medium">
        <color theme="1" tint="0.34998626667073579"/>
      </bottom>
      <diagonal/>
    </border>
    <border>
      <left/>
      <right/>
      <top style="thin">
        <color indexed="64"/>
      </top>
      <bottom style="medium">
        <color theme="1" tint="0.34998626667073579"/>
      </bottom>
      <diagonal/>
    </border>
    <border>
      <left style="thin">
        <color indexed="64"/>
      </left>
      <right style="thin">
        <color indexed="64"/>
      </right>
      <top/>
      <bottom style="medium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 tint="0.34998626667073579"/>
      </bottom>
      <diagonal/>
    </border>
    <border>
      <left style="thin">
        <color indexed="64"/>
      </left>
      <right style="medium">
        <color theme="1" tint="0.34998626667073579"/>
      </right>
      <top style="thin">
        <color indexed="64"/>
      </top>
      <bottom style="medium">
        <color theme="1" tint="0.34998626667073579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 style="double">
        <color theme="1" tint="0.34998626667073579"/>
      </bottom>
      <diagonal/>
    </border>
    <border>
      <left/>
      <right/>
      <top style="medium">
        <color theme="1" tint="0.34998626667073579"/>
      </top>
      <bottom style="double">
        <color theme="1" tint="0.34998626667073579"/>
      </bottom>
      <diagonal/>
    </border>
    <border>
      <left/>
      <right style="thin">
        <color indexed="64"/>
      </right>
      <top style="medium">
        <color theme="1" tint="0.34998626667073579"/>
      </top>
      <bottom style="double">
        <color theme="1" tint="0.34998626667073579"/>
      </bottom>
      <diagonal/>
    </border>
    <border>
      <left style="thin">
        <color indexed="64"/>
      </left>
      <right style="thin">
        <color indexed="64"/>
      </right>
      <top style="medium">
        <color theme="1" tint="0.34998626667073579"/>
      </top>
      <bottom style="double">
        <color theme="1" tint="0.34998626667073579"/>
      </bottom>
      <diagonal/>
    </border>
    <border>
      <left style="thin">
        <color indexed="64"/>
      </left>
      <right style="medium">
        <color theme="1" tint="0.34998626667073579"/>
      </right>
      <top style="medium">
        <color theme="1" tint="0.34998626667073579"/>
      </top>
      <bottom style="double">
        <color theme="1" tint="0.34998626667073579"/>
      </bottom>
      <diagonal/>
    </border>
    <border>
      <left style="medium">
        <color theme="1" tint="0.24994659260841701"/>
      </left>
      <right/>
      <top/>
      <bottom/>
      <diagonal/>
    </border>
    <border>
      <left style="thin">
        <color indexed="64"/>
      </left>
      <right style="medium">
        <color theme="1" tint="0.24994659260841701"/>
      </right>
      <top/>
      <bottom style="dashed">
        <color indexed="64"/>
      </bottom>
      <diagonal/>
    </border>
    <border>
      <left style="thin">
        <color indexed="64"/>
      </left>
      <right style="medium">
        <color theme="1" tint="0.24994659260841701"/>
      </right>
      <top/>
      <bottom/>
      <diagonal/>
    </border>
    <border>
      <left style="medium">
        <color theme="1" tint="0.24994659260841701"/>
      </left>
      <right/>
      <top/>
      <bottom style="dashed">
        <color indexed="64"/>
      </bottom>
      <diagonal/>
    </border>
    <border>
      <left style="medium">
        <color theme="1" tint="0.24994659260841701"/>
      </left>
      <right/>
      <top style="dashed">
        <color indexed="64"/>
      </top>
      <bottom/>
      <diagonal/>
    </border>
    <border>
      <left style="thin">
        <color indexed="64"/>
      </left>
      <right style="medium">
        <color theme="1" tint="0.24994659260841701"/>
      </right>
      <top style="dashed">
        <color indexed="64"/>
      </top>
      <bottom/>
      <diagonal/>
    </border>
    <border>
      <left style="medium">
        <color theme="1" tint="0.24994659260841701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theme="1" tint="0.24994659260841701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theme="1" tint="0.24994659260841701"/>
      </right>
      <top/>
      <bottom style="thin">
        <color indexed="64"/>
      </bottom>
      <diagonal/>
    </border>
    <border>
      <left style="medium">
        <color theme="1" tint="0.24994659260841701"/>
      </left>
      <right/>
      <top style="thin">
        <color indexed="64"/>
      </top>
      <bottom style="medium">
        <color theme="1" tint="0.24994659260841701"/>
      </bottom>
      <diagonal/>
    </border>
    <border>
      <left/>
      <right/>
      <top style="thin">
        <color indexed="64"/>
      </top>
      <bottom style="medium">
        <color theme="1" tint="0.24994659260841701"/>
      </bottom>
      <diagonal/>
    </border>
    <border>
      <left style="thin">
        <color indexed="64"/>
      </left>
      <right style="thin">
        <color indexed="64"/>
      </right>
      <top/>
      <bottom style="medium">
        <color theme="1" tint="0.24994659260841701"/>
      </bottom>
      <diagonal/>
    </border>
    <border>
      <left style="thin">
        <color indexed="64"/>
      </left>
      <right style="medium">
        <color theme="1" tint="0.24994659260841701"/>
      </right>
      <top/>
      <bottom style="medium">
        <color theme="1" tint="0.24994659260841701"/>
      </bottom>
      <diagonal/>
    </border>
    <border>
      <left style="medium">
        <color theme="1" tint="0.24994659260841701"/>
      </left>
      <right/>
      <top style="medium">
        <color theme="1" tint="0.24994659260841701"/>
      </top>
      <bottom style="double">
        <color theme="1" tint="0.24994659260841701"/>
      </bottom>
      <diagonal/>
    </border>
    <border>
      <left/>
      <right/>
      <top style="medium">
        <color theme="1" tint="0.24994659260841701"/>
      </top>
      <bottom style="double">
        <color theme="1" tint="0.24994659260841701"/>
      </bottom>
      <diagonal/>
    </border>
    <border>
      <left/>
      <right style="thin">
        <color indexed="64"/>
      </right>
      <top style="medium">
        <color theme="1" tint="0.24994659260841701"/>
      </top>
      <bottom style="double">
        <color theme="1" tint="0.24994659260841701"/>
      </bottom>
      <diagonal/>
    </border>
    <border>
      <left style="thin">
        <color indexed="64"/>
      </left>
      <right style="thin">
        <color indexed="64"/>
      </right>
      <top style="medium">
        <color theme="1" tint="0.24994659260841701"/>
      </top>
      <bottom style="double">
        <color theme="1" tint="0.24994659260841701"/>
      </bottom>
      <diagonal/>
    </border>
    <border>
      <left style="thin">
        <color indexed="64"/>
      </left>
      <right style="medium">
        <color theme="1" tint="0.24994659260841701"/>
      </right>
      <top style="medium">
        <color theme="1" tint="0.24994659260841701"/>
      </top>
      <bottom style="double">
        <color theme="1" tint="0.24994659260841701"/>
      </bottom>
      <diagonal/>
    </border>
    <border>
      <left/>
      <right style="thin">
        <color indexed="64"/>
      </right>
      <top/>
      <bottom style="medium">
        <color theme="1" tint="0.24994659260841701"/>
      </bottom>
      <diagonal/>
    </border>
    <border>
      <left/>
      <right style="double">
        <color theme="1" tint="0.24994659260841701"/>
      </right>
      <top style="medium">
        <color theme="1" tint="0.24994659260841701"/>
      </top>
      <bottom style="double">
        <color theme="1" tint="0.24994659260841701"/>
      </bottom>
      <diagonal/>
    </border>
    <border>
      <left/>
      <right style="double">
        <color theme="1" tint="0.24994659260841701"/>
      </right>
      <top/>
      <bottom style="dashed">
        <color indexed="64"/>
      </bottom>
      <diagonal/>
    </border>
    <border>
      <left/>
      <right style="double">
        <color theme="1" tint="0.24994659260841701"/>
      </right>
      <top style="dashed">
        <color indexed="64"/>
      </top>
      <bottom style="dashed">
        <color indexed="64"/>
      </bottom>
      <diagonal/>
    </border>
    <border>
      <left/>
      <right style="double">
        <color theme="1" tint="0.24994659260841701"/>
      </right>
      <top/>
      <bottom/>
      <diagonal/>
    </border>
    <border>
      <left/>
      <right style="double">
        <color theme="1" tint="0.24994659260841701"/>
      </right>
      <top style="dashed">
        <color indexed="64"/>
      </top>
      <bottom/>
      <diagonal/>
    </border>
    <border>
      <left/>
      <right style="double">
        <color theme="1" tint="0.24994659260841701"/>
      </right>
      <top/>
      <bottom style="thin">
        <color indexed="64"/>
      </bottom>
      <diagonal/>
    </border>
    <border>
      <left/>
      <right style="double">
        <color theme="1" tint="0.24994659260841701"/>
      </right>
      <top style="thin">
        <color indexed="64"/>
      </top>
      <bottom style="medium">
        <color theme="1" tint="0.24994659260841701"/>
      </bottom>
      <diagonal/>
    </border>
    <border>
      <left/>
      <right style="thin">
        <color indexed="64"/>
      </right>
      <top/>
      <bottom style="medium">
        <color theme="1" tint="0.34998626667073579"/>
      </bottom>
      <diagonal/>
    </border>
    <border>
      <left/>
      <right style="double">
        <color theme="1" tint="0.34998626667073579"/>
      </right>
      <top style="medium">
        <color theme="1" tint="0.34998626667073579"/>
      </top>
      <bottom style="double">
        <color theme="1" tint="0.34998626667073579"/>
      </bottom>
      <diagonal/>
    </border>
    <border>
      <left/>
      <right style="double">
        <color theme="1" tint="0.34998626667073579"/>
      </right>
      <top/>
      <bottom style="dashed">
        <color indexed="64"/>
      </bottom>
      <diagonal/>
    </border>
    <border>
      <left/>
      <right style="double">
        <color theme="1" tint="0.34998626667073579"/>
      </right>
      <top style="dashed">
        <color indexed="64"/>
      </top>
      <bottom style="dashed">
        <color indexed="64"/>
      </bottom>
      <diagonal/>
    </border>
    <border>
      <left/>
      <right style="double">
        <color theme="1" tint="0.34998626667073579"/>
      </right>
      <top/>
      <bottom/>
      <diagonal/>
    </border>
    <border>
      <left/>
      <right style="double">
        <color theme="1" tint="0.34998626667073579"/>
      </right>
      <top style="dashed">
        <color indexed="64"/>
      </top>
      <bottom/>
      <diagonal/>
    </border>
    <border>
      <left/>
      <right style="double">
        <color theme="1" tint="0.34998626667073579"/>
      </right>
      <top/>
      <bottom style="thin">
        <color indexed="64"/>
      </bottom>
      <diagonal/>
    </border>
    <border>
      <left/>
      <right style="double">
        <color theme="1" tint="0.34998626667073579"/>
      </right>
      <top style="thin">
        <color indexed="64"/>
      </top>
      <bottom style="medium">
        <color theme="1" tint="0.34998626667073579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9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4" fillId="0" borderId="0" xfId="0" applyFont="1"/>
    <xf numFmtId="178" fontId="4" fillId="0" borderId="0" xfId="0" applyNumberFormat="1" applyFont="1"/>
    <xf numFmtId="176" fontId="1" fillId="0" borderId="0" xfId="0" applyNumberFormat="1" applyFont="1" applyAlignment="1">
      <alignment vertical="center"/>
    </xf>
    <xf numFmtId="3" fontId="10" fillId="2" borderId="0" xfId="0" applyNumberFormat="1" applyFont="1" applyFill="1" applyAlignment="1">
      <alignment horizontal="right" wrapText="1"/>
    </xf>
    <xf numFmtId="0" fontId="0" fillId="2" borderId="0" xfId="0" applyFill="1"/>
    <xf numFmtId="38" fontId="0" fillId="0" borderId="0" xfId="1" applyFont="1"/>
    <xf numFmtId="0" fontId="19" fillId="0" borderId="0" xfId="0" applyFont="1" applyAlignment="1">
      <alignment horizontal="right"/>
    </xf>
    <xf numFmtId="0" fontId="19" fillId="0" borderId="0" xfId="0" applyFont="1"/>
    <xf numFmtId="0" fontId="20" fillId="0" borderId="0" xfId="0" applyFont="1"/>
    <xf numFmtId="177" fontId="1" fillId="0" borderId="0" xfId="0" applyNumberFormat="1" applyFont="1"/>
    <xf numFmtId="177" fontId="6" fillId="0" borderId="0" xfId="0" applyNumberFormat="1" applyFont="1"/>
    <xf numFmtId="177" fontId="0" fillId="0" borderId="0" xfId="0" applyNumberFormat="1"/>
    <xf numFmtId="0" fontId="10" fillId="0" borderId="0" xfId="0" applyFont="1"/>
    <xf numFmtId="0" fontId="5" fillId="0" borderId="0" xfId="0" applyFont="1"/>
    <xf numFmtId="0" fontId="1" fillId="0" borderId="3" xfId="0" applyFont="1" applyBorder="1"/>
    <xf numFmtId="177" fontId="4" fillId="0" borderId="0" xfId="0" applyNumberFormat="1" applyFont="1"/>
    <xf numFmtId="177" fontId="0" fillId="0" borderId="4" xfId="0" applyNumberFormat="1" applyBorder="1"/>
    <xf numFmtId="3" fontId="0" fillId="0" borderId="4" xfId="0" applyNumberFormat="1" applyBorder="1"/>
    <xf numFmtId="177" fontId="0" fillId="0" borderId="2" xfId="0" applyNumberFormat="1" applyBorder="1"/>
    <xf numFmtId="3" fontId="0" fillId="0" borderId="5" xfId="0" applyNumberFormat="1" applyBorder="1"/>
    <xf numFmtId="176" fontId="0" fillId="0" borderId="4" xfId="0" applyNumberFormat="1" applyBorder="1"/>
    <xf numFmtId="176" fontId="0" fillId="0" borderId="2" xfId="0" applyNumberFormat="1" applyBorder="1"/>
    <xf numFmtId="177" fontId="0" fillId="0" borderId="5" xfId="0" applyNumberFormat="1" applyBorder="1"/>
    <xf numFmtId="176" fontId="0" fillId="0" borderId="5" xfId="0" applyNumberFormat="1" applyBorder="1"/>
    <xf numFmtId="0" fontId="13" fillId="0" borderId="0" xfId="0" applyFont="1"/>
    <xf numFmtId="176" fontId="13" fillId="0" borderId="0" xfId="0" applyNumberFormat="1" applyFont="1"/>
    <xf numFmtId="0" fontId="14" fillId="0" borderId="0" xfId="0" applyFont="1"/>
    <xf numFmtId="0" fontId="15" fillId="0" borderId="0" xfId="0" applyFont="1"/>
    <xf numFmtId="0" fontId="17" fillId="0" borderId="0" xfId="0" applyFont="1"/>
    <xf numFmtId="0" fontId="10" fillId="0" borderId="0" xfId="0" applyFont="1" applyAlignment="1">
      <alignment vertical="center"/>
    </xf>
    <xf numFmtId="0" fontId="22" fillId="0" borderId="0" xfId="0" applyFont="1"/>
    <xf numFmtId="0" fontId="22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21" fillId="0" borderId="0" xfId="0" applyFont="1" applyAlignment="1">
      <alignment horizontal="right" vertical="center"/>
    </xf>
    <xf numFmtId="177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38" fontId="0" fillId="0" borderId="0" xfId="1" applyFont="1" applyAlignment="1">
      <alignment vertical="center"/>
    </xf>
    <xf numFmtId="0" fontId="13" fillId="0" borderId="0" xfId="0" applyFont="1" applyAlignment="1">
      <alignment vertical="center"/>
    </xf>
    <xf numFmtId="176" fontId="13" fillId="0" borderId="0" xfId="0" applyNumberFormat="1" applyFont="1" applyAlignment="1">
      <alignment vertical="center"/>
    </xf>
    <xf numFmtId="3" fontId="11" fillId="2" borderId="0" xfId="0" applyNumberFormat="1" applyFont="1" applyFill="1" applyAlignment="1">
      <alignment horizontal="right" vertical="center" wrapText="1"/>
    </xf>
    <xf numFmtId="0" fontId="0" fillId="0" borderId="0" xfId="0" applyAlignment="1">
      <alignment horizontal="center" vertical="center"/>
    </xf>
    <xf numFmtId="38" fontId="0" fillId="0" borderId="0" xfId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76" fontId="13" fillId="0" borderId="0" xfId="0" applyNumberFormat="1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176" fontId="0" fillId="6" borderId="8" xfId="0" applyNumberFormat="1" applyFill="1" applyBorder="1"/>
    <xf numFmtId="176" fontId="0" fillId="6" borderId="4" xfId="0" applyNumberFormat="1" applyFill="1" applyBorder="1"/>
    <xf numFmtId="176" fontId="0" fillId="6" borderId="5" xfId="0" applyNumberFormat="1" applyFill="1" applyBorder="1"/>
    <xf numFmtId="176" fontId="0" fillId="6" borderId="9" xfId="0" applyNumberFormat="1" applyFill="1" applyBorder="1"/>
    <xf numFmtId="177" fontId="0" fillId="6" borderId="8" xfId="0" applyNumberFormat="1" applyFill="1" applyBorder="1"/>
    <xf numFmtId="3" fontId="0" fillId="6" borderId="8" xfId="0" applyNumberFormat="1" applyFill="1" applyBorder="1"/>
    <xf numFmtId="177" fontId="0" fillId="6" borderId="4" xfId="0" applyNumberFormat="1" applyFill="1" applyBorder="1"/>
    <xf numFmtId="3" fontId="0" fillId="6" borderId="4" xfId="0" applyNumberFormat="1" applyFill="1" applyBorder="1"/>
    <xf numFmtId="177" fontId="0" fillId="6" borderId="5" xfId="0" applyNumberFormat="1" applyFill="1" applyBorder="1"/>
    <xf numFmtId="3" fontId="0" fillId="6" borderId="5" xfId="0" applyNumberFormat="1" applyFill="1" applyBorder="1"/>
    <xf numFmtId="177" fontId="0" fillId="6" borderId="9" xfId="0" applyNumberFormat="1" applyFill="1" applyBorder="1"/>
    <xf numFmtId="3" fontId="0" fillId="6" borderId="9" xfId="0" applyNumberFormat="1" applyFill="1" applyBorder="1"/>
    <xf numFmtId="0" fontId="5" fillId="0" borderId="0" xfId="0" applyFont="1" applyAlignment="1">
      <alignment vertical="center"/>
    </xf>
    <xf numFmtId="38" fontId="5" fillId="0" borderId="0" xfId="1" applyFont="1" applyAlignment="1">
      <alignment vertical="center"/>
    </xf>
    <xf numFmtId="0" fontId="16" fillId="0" borderId="0" xfId="0" applyFont="1" applyAlignment="1">
      <alignment vertical="center"/>
    </xf>
    <xf numFmtId="176" fontId="16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177" fontId="9" fillId="2" borderId="18" xfId="0" applyNumberFormat="1" applyFont="1" applyFill="1" applyBorder="1" applyAlignment="1">
      <alignment horizontal="right"/>
    </xf>
    <xf numFmtId="177" fontId="1" fillId="2" borderId="18" xfId="0" applyNumberFormat="1" applyFont="1" applyFill="1" applyBorder="1" applyAlignment="1">
      <alignment horizontal="right"/>
    </xf>
    <xf numFmtId="177" fontId="9" fillId="0" borderId="18" xfId="0" applyNumberFormat="1" applyFont="1" applyBorder="1" applyAlignment="1">
      <alignment horizontal="right"/>
    </xf>
    <xf numFmtId="177" fontId="1" fillId="0" borderId="18" xfId="0" applyNumberFormat="1" applyFont="1" applyBorder="1" applyAlignment="1">
      <alignment horizontal="right"/>
    </xf>
    <xf numFmtId="177" fontId="9" fillId="2" borderId="19" xfId="0" applyNumberFormat="1" applyFont="1" applyFill="1" applyBorder="1" applyAlignment="1">
      <alignment horizontal="right"/>
    </xf>
    <xf numFmtId="0" fontId="0" fillId="5" borderId="21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177" fontId="0" fillId="5" borderId="23" xfId="0" applyNumberFormat="1" applyFill="1" applyBorder="1" applyAlignment="1">
      <alignment horizontal="center" vertical="center"/>
    </xf>
    <xf numFmtId="177" fontId="9" fillId="2" borderId="24" xfId="0" applyNumberFormat="1" applyFont="1" applyFill="1" applyBorder="1" applyAlignment="1">
      <alignment horizontal="right"/>
    </xf>
    <xf numFmtId="177" fontId="9" fillId="0" borderId="24" xfId="0" applyNumberFormat="1" applyFont="1" applyBorder="1" applyAlignment="1">
      <alignment horizontal="right"/>
    </xf>
    <xf numFmtId="0" fontId="0" fillId="5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28" xfId="0" applyFill="1" applyBorder="1" applyAlignment="1">
      <alignment horizontal="left"/>
    </xf>
    <xf numFmtId="177" fontId="9" fillId="2" borderId="29" xfId="0" applyNumberFormat="1" applyFont="1" applyFill="1" applyBorder="1" applyAlignment="1">
      <alignment horizontal="right"/>
    </xf>
    <xf numFmtId="177" fontId="9" fillId="2" borderId="30" xfId="0" applyNumberFormat="1" applyFont="1" applyFill="1" applyBorder="1" applyAlignment="1">
      <alignment horizontal="right"/>
    </xf>
    <xf numFmtId="177" fontId="1" fillId="2" borderId="30" xfId="0" applyNumberFormat="1" applyFont="1" applyFill="1" applyBorder="1" applyAlignment="1">
      <alignment horizontal="right"/>
    </xf>
    <xf numFmtId="177" fontId="9" fillId="2" borderId="31" xfId="0" applyNumberFormat="1" applyFont="1" applyFill="1" applyBorder="1" applyAlignment="1">
      <alignment horizontal="right"/>
    </xf>
    <xf numFmtId="0" fontId="0" fillId="6" borderId="32" xfId="0" applyFill="1" applyBorder="1" applyAlignment="1">
      <alignment wrapText="1"/>
    </xf>
    <xf numFmtId="177" fontId="9" fillId="6" borderId="33" xfId="0" applyNumberFormat="1" applyFont="1" applyFill="1" applyBorder="1" applyAlignment="1">
      <alignment horizontal="right"/>
    </xf>
    <xf numFmtId="177" fontId="9" fillId="6" borderId="34" xfId="0" applyNumberFormat="1" applyFont="1" applyFill="1" applyBorder="1" applyAlignment="1">
      <alignment horizontal="right"/>
    </xf>
    <xf numFmtId="177" fontId="1" fillId="6" borderId="34" xfId="0" applyNumberFormat="1" applyFont="1" applyFill="1" applyBorder="1" applyAlignment="1">
      <alignment horizontal="right"/>
    </xf>
    <xf numFmtId="177" fontId="9" fillId="6" borderId="35" xfId="0" applyNumberFormat="1" applyFont="1" applyFill="1" applyBorder="1" applyAlignment="1">
      <alignment horizontal="right"/>
    </xf>
    <xf numFmtId="0" fontId="0" fillId="2" borderId="36" xfId="0" applyFill="1" applyBorder="1" applyAlignment="1">
      <alignment horizontal="left"/>
    </xf>
    <xf numFmtId="177" fontId="9" fillId="2" borderId="37" xfId="0" applyNumberFormat="1" applyFont="1" applyFill="1" applyBorder="1" applyAlignment="1">
      <alignment horizontal="right"/>
    </xf>
    <xf numFmtId="177" fontId="9" fillId="2" borderId="38" xfId="0" applyNumberFormat="1" applyFont="1" applyFill="1" applyBorder="1" applyAlignment="1">
      <alignment horizontal="right"/>
    </xf>
    <xf numFmtId="177" fontId="1" fillId="2" borderId="38" xfId="0" applyNumberFormat="1" applyFont="1" applyFill="1" applyBorder="1" applyAlignment="1">
      <alignment horizontal="right"/>
    </xf>
    <xf numFmtId="177" fontId="9" fillId="2" borderId="39" xfId="0" applyNumberFormat="1" applyFont="1" applyFill="1" applyBorder="1" applyAlignment="1">
      <alignment horizontal="right"/>
    </xf>
    <xf numFmtId="0" fontId="0" fillId="6" borderId="40" xfId="0" applyFill="1" applyBorder="1" applyAlignment="1">
      <alignment wrapText="1"/>
    </xf>
    <xf numFmtId="177" fontId="9" fillId="6" borderId="41" xfId="0" applyNumberFormat="1" applyFont="1" applyFill="1" applyBorder="1" applyAlignment="1">
      <alignment horizontal="right"/>
    </xf>
    <xf numFmtId="177" fontId="9" fillId="6" borderId="42" xfId="0" applyNumberFormat="1" applyFont="1" applyFill="1" applyBorder="1" applyAlignment="1">
      <alignment horizontal="right"/>
    </xf>
    <xf numFmtId="177" fontId="1" fillId="6" borderId="42" xfId="0" applyNumberFormat="1" applyFont="1" applyFill="1" applyBorder="1" applyAlignment="1">
      <alignment horizontal="right"/>
    </xf>
    <xf numFmtId="177" fontId="9" fillId="6" borderId="43" xfId="0" applyNumberFormat="1" applyFont="1" applyFill="1" applyBorder="1" applyAlignment="1">
      <alignment horizontal="right"/>
    </xf>
    <xf numFmtId="0" fontId="0" fillId="6" borderId="40" xfId="0" applyFill="1" applyBorder="1"/>
    <xf numFmtId="0" fontId="0" fillId="6" borderId="40" xfId="0" applyFill="1" applyBorder="1" applyAlignment="1">
      <alignment horizontal="left"/>
    </xf>
    <xf numFmtId="0" fontId="5" fillId="3" borderId="27" xfId="0" applyFont="1" applyFill="1" applyBorder="1" applyAlignment="1">
      <alignment horizontal="center" vertical="center" wrapText="1"/>
    </xf>
    <xf numFmtId="177" fontId="5" fillId="3" borderId="11" xfId="0" applyNumberFormat="1" applyFont="1" applyFill="1" applyBorder="1" applyAlignment="1">
      <alignment horizontal="right" vertical="center"/>
    </xf>
    <xf numFmtId="177" fontId="5" fillId="3" borderId="1" xfId="0" applyNumberFormat="1" applyFont="1" applyFill="1" applyBorder="1" applyAlignment="1">
      <alignment horizontal="right" vertical="center"/>
    </xf>
    <xf numFmtId="177" fontId="5" fillId="3" borderId="20" xfId="0" applyNumberFormat="1" applyFont="1" applyFill="1" applyBorder="1" applyAlignment="1">
      <alignment horizontal="right" vertical="center"/>
    </xf>
    <xf numFmtId="177" fontId="0" fillId="2" borderId="31" xfId="0" applyNumberFormat="1" applyFill="1" applyBorder="1" applyAlignment="1">
      <alignment horizontal="right"/>
    </xf>
    <xf numFmtId="177" fontId="0" fillId="2" borderId="39" xfId="0" applyNumberFormat="1" applyFill="1" applyBorder="1" applyAlignment="1">
      <alignment horizontal="right"/>
    </xf>
    <xf numFmtId="0" fontId="0" fillId="6" borderId="46" xfId="0" applyFill="1" applyBorder="1" applyAlignment="1">
      <alignment horizontal="left"/>
    </xf>
    <xf numFmtId="177" fontId="9" fillId="6" borderId="47" xfId="0" applyNumberFormat="1" applyFont="1" applyFill="1" applyBorder="1" applyAlignment="1">
      <alignment horizontal="right"/>
    </xf>
    <xf numFmtId="177" fontId="9" fillId="6" borderId="48" xfId="0" applyNumberFormat="1" applyFont="1" applyFill="1" applyBorder="1" applyAlignment="1">
      <alignment horizontal="right"/>
    </xf>
    <xf numFmtId="177" fontId="1" fillId="6" borderId="48" xfId="0" applyNumberFormat="1" applyFont="1" applyFill="1" applyBorder="1" applyAlignment="1">
      <alignment horizontal="right"/>
    </xf>
    <xf numFmtId="177" fontId="9" fillId="6" borderId="49" xfId="0" applyNumberFormat="1" applyFont="1" applyFill="1" applyBorder="1" applyAlignment="1">
      <alignment horizontal="right"/>
    </xf>
    <xf numFmtId="0" fontId="0" fillId="6" borderId="44" xfId="0" applyFill="1" applyBorder="1" applyAlignment="1">
      <alignment horizontal="left"/>
    </xf>
    <xf numFmtId="177" fontId="9" fillId="6" borderId="6" xfId="0" applyNumberFormat="1" applyFont="1" applyFill="1" applyBorder="1" applyAlignment="1">
      <alignment horizontal="right"/>
    </xf>
    <xf numFmtId="177" fontId="9" fillId="6" borderId="4" xfId="0" applyNumberFormat="1" applyFont="1" applyFill="1" applyBorder="1" applyAlignment="1">
      <alignment horizontal="right"/>
    </xf>
    <xf numFmtId="177" fontId="1" fillId="6" borderId="4" xfId="0" applyNumberFormat="1" applyFont="1" applyFill="1" applyBorder="1" applyAlignment="1">
      <alignment horizontal="right"/>
    </xf>
    <xf numFmtId="177" fontId="9" fillId="6" borderId="45" xfId="0" applyNumberFormat="1" applyFont="1" applyFill="1" applyBorder="1" applyAlignment="1">
      <alignment horizontal="right"/>
    </xf>
    <xf numFmtId="0" fontId="5" fillId="3" borderId="50" xfId="0" applyFont="1" applyFill="1" applyBorder="1" applyAlignment="1">
      <alignment horizontal="center" vertical="center" wrapText="1"/>
    </xf>
    <xf numFmtId="177" fontId="5" fillId="3" borderId="51" xfId="0" applyNumberFormat="1" applyFont="1" applyFill="1" applyBorder="1" applyAlignment="1">
      <alignment horizontal="right" vertical="center"/>
    </xf>
    <xf numFmtId="177" fontId="5" fillId="3" borderId="52" xfId="0" applyNumberFormat="1" applyFont="1" applyFill="1" applyBorder="1" applyAlignment="1">
      <alignment horizontal="right" vertical="center"/>
    </xf>
    <xf numFmtId="177" fontId="5" fillId="3" borderId="53" xfId="0" applyNumberFormat="1" applyFont="1" applyFill="1" applyBorder="1" applyAlignment="1">
      <alignment horizontal="right" vertical="center"/>
    </xf>
    <xf numFmtId="176" fontId="13" fillId="0" borderId="55" xfId="0" applyNumberFormat="1" applyFont="1" applyBorder="1"/>
    <xf numFmtId="177" fontId="13" fillId="0" borderId="55" xfId="0" applyNumberFormat="1" applyFont="1" applyBorder="1"/>
    <xf numFmtId="176" fontId="13" fillId="0" borderId="56" xfId="0" applyNumberFormat="1" applyFont="1" applyBorder="1"/>
    <xf numFmtId="176" fontId="13" fillId="0" borderId="55" xfId="0" applyNumberFormat="1" applyFont="1" applyBorder="1" applyAlignment="1">
      <alignment horizontal="right"/>
    </xf>
    <xf numFmtId="177" fontId="13" fillId="0" borderId="55" xfId="0" applyNumberFormat="1" applyFont="1" applyBorder="1" applyAlignment="1">
      <alignment horizontal="right"/>
    </xf>
    <xf numFmtId="0" fontId="13" fillId="5" borderId="59" xfId="0" applyFont="1" applyFill="1" applyBorder="1" applyAlignment="1">
      <alignment horizontal="center" vertical="center"/>
    </xf>
    <xf numFmtId="0" fontId="13" fillId="5" borderId="60" xfId="0" applyFont="1" applyFill="1" applyBorder="1" applyAlignment="1">
      <alignment horizontal="center" vertical="center"/>
    </xf>
    <xf numFmtId="0" fontId="13" fillId="5" borderId="61" xfId="0" applyFont="1" applyFill="1" applyBorder="1" applyAlignment="1">
      <alignment horizontal="center" vertical="center"/>
    </xf>
    <xf numFmtId="176" fontId="13" fillId="0" borderId="63" xfId="0" applyNumberFormat="1" applyFont="1" applyBorder="1"/>
    <xf numFmtId="176" fontId="13" fillId="0" borderId="63" xfId="0" applyNumberFormat="1" applyFont="1" applyBorder="1" applyAlignment="1">
      <alignment horizontal="right"/>
    </xf>
    <xf numFmtId="0" fontId="13" fillId="5" borderId="64" xfId="0" applyFont="1" applyFill="1" applyBorder="1" applyAlignment="1">
      <alignment horizontal="center" vertical="center"/>
    </xf>
    <xf numFmtId="0" fontId="13" fillId="0" borderId="66" xfId="0" applyFont="1" applyBorder="1"/>
    <xf numFmtId="0" fontId="0" fillId="0" borderId="66" xfId="0" applyBorder="1"/>
    <xf numFmtId="0" fontId="13" fillId="0" borderId="67" xfId="0" applyFont="1" applyBorder="1"/>
    <xf numFmtId="176" fontId="13" fillId="0" borderId="68" xfId="0" applyNumberFormat="1" applyFont="1" applyBorder="1"/>
    <xf numFmtId="176" fontId="13" fillId="0" borderId="69" xfId="0" applyNumberFormat="1" applyFont="1" applyBorder="1"/>
    <xf numFmtId="177" fontId="13" fillId="0" borderId="69" xfId="0" applyNumberFormat="1" applyFont="1" applyBorder="1"/>
    <xf numFmtId="176" fontId="13" fillId="0" borderId="70" xfId="0" applyNumberFormat="1" applyFont="1" applyBorder="1"/>
    <xf numFmtId="0" fontId="16" fillId="3" borderId="71" xfId="0" applyFont="1" applyFill="1" applyBorder="1" applyAlignment="1">
      <alignment horizontal="center" vertical="center"/>
    </xf>
    <xf numFmtId="176" fontId="16" fillId="3" borderId="72" xfId="0" applyNumberFormat="1" applyFont="1" applyFill="1" applyBorder="1" applyAlignment="1">
      <alignment vertical="center"/>
    </xf>
    <xf numFmtId="176" fontId="16" fillId="3" borderId="10" xfId="0" applyNumberFormat="1" applyFont="1" applyFill="1" applyBorder="1" applyAlignment="1">
      <alignment vertical="center"/>
    </xf>
    <xf numFmtId="177" fontId="16" fillId="3" borderId="10" xfId="0" applyNumberFormat="1" applyFont="1" applyFill="1" applyBorder="1" applyAlignment="1">
      <alignment vertical="center"/>
    </xf>
    <xf numFmtId="176" fontId="16" fillId="3" borderId="54" xfId="0" applyNumberFormat="1" applyFont="1" applyFill="1" applyBorder="1" applyAlignment="1">
      <alignment vertical="center"/>
    </xf>
    <xf numFmtId="0" fontId="13" fillId="6" borderId="67" xfId="0" applyFont="1" applyFill="1" applyBorder="1"/>
    <xf numFmtId="176" fontId="13" fillId="6" borderId="68" xfId="0" applyNumberFormat="1" applyFont="1" applyFill="1" applyBorder="1"/>
    <xf numFmtId="176" fontId="13" fillId="6" borderId="69" xfId="0" applyNumberFormat="1" applyFont="1" applyFill="1" applyBorder="1"/>
    <xf numFmtId="177" fontId="13" fillId="6" borderId="69" xfId="0" applyNumberFormat="1" applyFont="1" applyFill="1" applyBorder="1"/>
    <xf numFmtId="176" fontId="13" fillId="6" borderId="70" xfId="0" applyNumberFormat="1" applyFont="1" applyFill="1" applyBorder="1"/>
    <xf numFmtId="176" fontId="16" fillId="3" borderId="71" xfId="0" applyNumberFormat="1" applyFont="1" applyFill="1" applyBorder="1" applyAlignment="1">
      <alignment horizontal="center" vertical="center"/>
    </xf>
    <xf numFmtId="0" fontId="16" fillId="3" borderId="73" xfId="0" applyFont="1" applyFill="1" applyBorder="1" applyAlignment="1">
      <alignment horizontal="center" vertical="center"/>
    </xf>
    <xf numFmtId="176" fontId="16" fillId="3" borderId="74" xfId="0" applyNumberFormat="1" applyFont="1" applyFill="1" applyBorder="1" applyAlignment="1">
      <alignment vertical="center"/>
    </xf>
    <xf numFmtId="176" fontId="16" fillId="3" borderId="75" xfId="0" applyNumberFormat="1" applyFont="1" applyFill="1" applyBorder="1" applyAlignment="1">
      <alignment vertical="center"/>
    </xf>
    <xf numFmtId="177" fontId="16" fillId="3" borderId="75" xfId="0" applyNumberFormat="1" applyFont="1" applyFill="1" applyBorder="1" applyAlignment="1">
      <alignment vertical="center"/>
    </xf>
    <xf numFmtId="176" fontId="16" fillId="3" borderId="76" xfId="0" applyNumberFormat="1" applyFont="1" applyFill="1" applyBorder="1" applyAlignment="1">
      <alignment vertical="center"/>
    </xf>
    <xf numFmtId="0" fontId="13" fillId="0" borderId="65" xfId="0" applyFont="1" applyBorder="1"/>
    <xf numFmtId="176" fontId="13" fillId="0" borderId="62" xfId="0" applyNumberFormat="1" applyFont="1" applyBorder="1"/>
    <xf numFmtId="176" fontId="13" fillId="0" borderId="57" xfId="0" applyNumberFormat="1" applyFont="1" applyBorder="1"/>
    <xf numFmtId="177" fontId="13" fillId="0" borderId="57" xfId="0" applyNumberFormat="1" applyFont="1" applyBorder="1"/>
    <xf numFmtId="176" fontId="13" fillId="0" borderId="58" xfId="0" applyNumberFormat="1" applyFont="1" applyBorder="1"/>
    <xf numFmtId="0" fontId="13" fillId="6" borderId="77" xfId="0" applyFont="1" applyFill="1" applyBorder="1"/>
    <xf numFmtId="176" fontId="13" fillId="6" borderId="78" xfId="0" applyNumberFormat="1" applyFont="1" applyFill="1" applyBorder="1"/>
    <xf numFmtId="176" fontId="13" fillId="6" borderId="79" xfId="0" applyNumberFormat="1" applyFont="1" applyFill="1" applyBorder="1"/>
    <xf numFmtId="177" fontId="13" fillId="6" borderId="79" xfId="0" applyNumberFormat="1" applyFont="1" applyFill="1" applyBorder="1"/>
    <xf numFmtId="176" fontId="13" fillId="6" borderId="80" xfId="0" applyNumberFormat="1" applyFont="1" applyFill="1" applyBorder="1"/>
    <xf numFmtId="177" fontId="13" fillId="2" borderId="69" xfId="0" applyNumberFormat="1" applyFont="1" applyFill="1" applyBorder="1"/>
    <xf numFmtId="0" fontId="13" fillId="6" borderId="81" xfId="0" applyFont="1" applyFill="1" applyBorder="1"/>
    <xf numFmtId="176" fontId="13" fillId="6" borderId="82" xfId="0" applyNumberFormat="1" applyFont="1" applyFill="1" applyBorder="1"/>
    <xf numFmtId="176" fontId="13" fillId="6" borderId="83" xfId="0" applyNumberFormat="1" applyFont="1" applyFill="1" applyBorder="1"/>
    <xf numFmtId="177" fontId="13" fillId="6" borderId="83" xfId="0" applyNumberFormat="1" applyFont="1" applyFill="1" applyBorder="1"/>
    <xf numFmtId="176" fontId="13" fillId="6" borderId="84" xfId="0" applyNumberFormat="1" applyFont="1" applyFill="1" applyBorder="1"/>
    <xf numFmtId="0" fontId="13" fillId="6" borderId="85" xfId="0" applyFont="1" applyFill="1" applyBorder="1"/>
    <xf numFmtId="176" fontId="13" fillId="6" borderId="86" xfId="0" applyNumberFormat="1" applyFont="1" applyFill="1" applyBorder="1"/>
    <xf numFmtId="176" fontId="13" fillId="6" borderId="87" xfId="0" applyNumberFormat="1" applyFont="1" applyFill="1" applyBorder="1"/>
    <xf numFmtId="177" fontId="13" fillId="6" borderId="87" xfId="0" applyNumberFormat="1" applyFont="1" applyFill="1" applyBorder="1"/>
    <xf numFmtId="176" fontId="13" fillId="6" borderId="88" xfId="0" applyNumberFormat="1" applyFont="1" applyFill="1" applyBorder="1"/>
    <xf numFmtId="176" fontId="13" fillId="0" borderId="69" xfId="0" applyNumberFormat="1" applyFont="1" applyBorder="1" applyAlignment="1">
      <alignment horizontal="right"/>
    </xf>
    <xf numFmtId="176" fontId="13" fillId="0" borderId="62" xfId="0" applyNumberFormat="1" applyFont="1" applyBorder="1" applyAlignment="1">
      <alignment horizontal="right"/>
    </xf>
    <xf numFmtId="176" fontId="13" fillId="0" borderId="57" xfId="0" applyNumberFormat="1" applyFont="1" applyBorder="1" applyAlignment="1">
      <alignment horizontal="right"/>
    </xf>
    <xf numFmtId="177" fontId="13" fillId="0" borderId="57" xfId="0" applyNumberFormat="1" applyFont="1" applyBorder="1" applyAlignment="1">
      <alignment horizontal="right"/>
    </xf>
    <xf numFmtId="176" fontId="13" fillId="0" borderId="58" xfId="0" applyNumberFormat="1" applyFont="1" applyBorder="1" applyAlignment="1">
      <alignment horizontal="right"/>
    </xf>
    <xf numFmtId="176" fontId="13" fillId="6" borderId="83" xfId="0" applyNumberFormat="1" applyFont="1" applyFill="1" applyBorder="1" applyAlignment="1">
      <alignment horizontal="right"/>
    </xf>
    <xf numFmtId="176" fontId="13" fillId="0" borderId="68" xfId="0" applyNumberFormat="1" applyFont="1" applyBorder="1" applyAlignment="1">
      <alignment horizontal="right"/>
    </xf>
    <xf numFmtId="177" fontId="13" fillId="0" borderId="69" xfId="0" applyNumberFormat="1" applyFont="1" applyBorder="1" applyAlignment="1">
      <alignment horizontal="right"/>
    </xf>
    <xf numFmtId="176" fontId="13" fillId="0" borderId="70" xfId="0" applyNumberFormat="1" applyFont="1" applyBorder="1" applyAlignment="1">
      <alignment horizontal="right"/>
    </xf>
    <xf numFmtId="0" fontId="13" fillId="6" borderId="89" xfId="0" applyFont="1" applyFill="1" applyBorder="1"/>
    <xf numFmtId="176" fontId="13" fillId="6" borderId="90" xfId="0" applyNumberFormat="1" applyFont="1" applyFill="1" applyBorder="1"/>
    <xf numFmtId="176" fontId="13" fillId="6" borderId="91" xfId="0" applyNumberFormat="1" applyFont="1" applyFill="1" applyBorder="1"/>
    <xf numFmtId="177" fontId="13" fillId="6" borderId="91" xfId="0" applyNumberFormat="1" applyFont="1" applyFill="1" applyBorder="1"/>
    <xf numFmtId="176" fontId="13" fillId="6" borderId="92" xfId="0" applyNumberFormat="1" applyFont="1" applyFill="1" applyBorder="1"/>
    <xf numFmtId="0" fontId="1" fillId="0" borderId="93" xfId="0" applyFont="1" applyBorder="1"/>
    <xf numFmtId="177" fontId="4" fillId="0" borderId="94" xfId="0" applyNumberFormat="1" applyFont="1" applyBorder="1"/>
    <xf numFmtId="177" fontId="4" fillId="0" borderId="95" xfId="0" applyNumberFormat="1" applyFont="1" applyBorder="1"/>
    <xf numFmtId="0" fontId="1" fillId="0" borderId="96" xfId="0" applyFont="1" applyBorder="1"/>
    <xf numFmtId="177" fontId="4" fillId="6" borderId="98" xfId="0" applyNumberFormat="1" applyFont="1" applyFill="1" applyBorder="1"/>
    <xf numFmtId="177" fontId="4" fillId="6" borderId="95" xfId="0" applyNumberFormat="1" applyFont="1" applyFill="1" applyBorder="1"/>
    <xf numFmtId="177" fontId="4" fillId="6" borderId="94" xfId="0" applyNumberFormat="1" applyFont="1" applyFill="1" applyBorder="1"/>
    <xf numFmtId="0" fontId="1" fillId="0" borderId="93" xfId="0" applyFont="1" applyBorder="1" applyAlignment="1">
      <alignment horizontal="center"/>
    </xf>
    <xf numFmtId="0" fontId="1" fillId="0" borderId="96" xfId="0" applyFont="1" applyBorder="1" applyAlignment="1">
      <alignment horizontal="center"/>
    </xf>
    <xf numFmtId="177" fontId="4" fillId="6" borderId="100" xfId="0" applyNumberFormat="1" applyFont="1" applyFill="1" applyBorder="1"/>
    <xf numFmtId="177" fontId="0" fillId="4" borderId="103" xfId="0" applyNumberFormat="1" applyFill="1" applyBorder="1" applyAlignment="1">
      <alignment vertical="center"/>
    </xf>
    <xf numFmtId="3" fontId="0" fillId="4" borderId="104" xfId="0" applyNumberFormat="1" applyFill="1" applyBorder="1" applyAlignment="1">
      <alignment vertical="center"/>
    </xf>
    <xf numFmtId="177" fontId="4" fillId="4" borderId="105" xfId="0" applyNumberFormat="1" applyFont="1" applyFill="1" applyBorder="1" applyAlignment="1">
      <alignment vertical="center"/>
    </xf>
    <xf numFmtId="177" fontId="0" fillId="6" borderId="5" xfId="0" applyNumberFormat="1" applyFill="1" applyBorder="1" applyAlignment="1">
      <alignment horizontal="right"/>
    </xf>
    <xf numFmtId="0" fontId="0" fillId="3" borderId="109" xfId="0" applyFill="1" applyBorder="1" applyAlignment="1">
      <alignment horizontal="center" vertical="center"/>
    </xf>
    <xf numFmtId="177" fontId="0" fillId="3" borderId="110" xfId="0" applyNumberFormat="1" applyFill="1" applyBorder="1" applyAlignment="1">
      <alignment horizontal="center" vertical="center"/>
    </xf>
    <xf numFmtId="0" fontId="1" fillId="0" borderId="111" xfId="0" applyFont="1" applyBorder="1"/>
    <xf numFmtId="177" fontId="4" fillId="0" borderId="112" xfId="0" applyNumberFormat="1" applyFont="1" applyBorder="1"/>
    <xf numFmtId="177" fontId="4" fillId="0" borderId="113" xfId="0" applyNumberFormat="1" applyFont="1" applyBorder="1"/>
    <xf numFmtId="0" fontId="1" fillId="0" borderId="114" xfId="0" applyFont="1" applyBorder="1"/>
    <xf numFmtId="177" fontId="4" fillId="6" borderId="116" xfId="0" applyNumberFormat="1" applyFont="1" applyFill="1" applyBorder="1"/>
    <xf numFmtId="177" fontId="4" fillId="6" borderId="113" xfId="0" applyNumberFormat="1" applyFont="1" applyFill="1" applyBorder="1"/>
    <xf numFmtId="177" fontId="4" fillId="6" borderId="112" xfId="0" applyNumberFormat="1" applyFont="1" applyFill="1" applyBorder="1"/>
    <xf numFmtId="177" fontId="4" fillId="6" borderId="118" xfId="0" applyNumberFormat="1" applyFont="1" applyFill="1" applyBorder="1"/>
    <xf numFmtId="177" fontId="4" fillId="0" borderId="119" xfId="0" applyNumberFormat="1" applyFont="1" applyBorder="1"/>
    <xf numFmtId="176" fontId="0" fillId="4" borderId="122" xfId="0" applyNumberFormat="1" applyFill="1" applyBorder="1" applyAlignment="1">
      <alignment vertical="center"/>
    </xf>
    <xf numFmtId="177" fontId="4" fillId="4" borderId="123" xfId="0" applyNumberFormat="1" applyFont="1" applyFill="1" applyBorder="1" applyAlignment="1">
      <alignment vertical="center"/>
    </xf>
    <xf numFmtId="0" fontId="0" fillId="3" borderId="127" xfId="0" applyFill="1" applyBorder="1" applyAlignment="1">
      <alignment horizontal="center" vertical="center"/>
    </xf>
    <xf numFmtId="177" fontId="0" fillId="3" borderId="128" xfId="0" applyNumberFormat="1" applyFill="1" applyBorder="1" applyAlignment="1">
      <alignment horizontal="center" vertical="center"/>
    </xf>
    <xf numFmtId="0" fontId="0" fillId="3" borderId="126" xfId="0" applyFill="1" applyBorder="1" applyAlignment="1">
      <alignment horizontal="center" vertical="center"/>
    </xf>
    <xf numFmtId="176" fontId="0" fillId="6" borderId="7" xfId="0" applyNumberFormat="1" applyFill="1" applyBorder="1"/>
    <xf numFmtId="176" fontId="0" fillId="0" borderId="7" xfId="0" applyNumberFormat="1" applyBorder="1"/>
    <xf numFmtId="176" fontId="0" fillId="0" borderId="6" xfId="0" applyNumberFormat="1" applyBorder="1"/>
    <xf numFmtId="176" fontId="0" fillId="6" borderId="15" xfId="0" applyNumberFormat="1" applyFill="1" applyBorder="1"/>
    <xf numFmtId="176" fontId="0" fillId="6" borderId="6" xfId="0" applyNumberFormat="1" applyFill="1" applyBorder="1"/>
    <xf numFmtId="176" fontId="0" fillId="6" borderId="13" xfId="0" applyNumberFormat="1" applyFill="1" applyBorder="1"/>
    <xf numFmtId="176" fontId="0" fillId="0" borderId="17" xfId="0" applyNumberFormat="1" applyBorder="1"/>
    <xf numFmtId="176" fontId="0" fillId="4" borderId="129" xfId="0" applyNumberFormat="1" applyFill="1" applyBorder="1" applyAlignment="1">
      <alignment vertical="center"/>
    </xf>
    <xf numFmtId="0" fontId="0" fillId="0" borderId="133" xfId="0" applyBorder="1" applyAlignment="1">
      <alignment horizontal="left"/>
    </xf>
    <xf numFmtId="0" fontId="0" fillId="0" borderId="133" xfId="0" applyBorder="1"/>
    <xf numFmtId="0" fontId="0" fillId="0" borderId="131" xfId="0" applyBorder="1"/>
    <xf numFmtId="0" fontId="0" fillId="3" borderId="108" xfId="0" applyFill="1" applyBorder="1" applyAlignment="1">
      <alignment horizontal="center" vertical="center"/>
    </xf>
    <xf numFmtId="177" fontId="0" fillId="6" borderId="7" xfId="0" applyNumberFormat="1" applyFill="1" applyBorder="1" applyAlignment="1">
      <alignment horizontal="right"/>
    </xf>
    <xf numFmtId="177" fontId="0" fillId="0" borderId="7" xfId="0" applyNumberFormat="1" applyBorder="1"/>
    <xf numFmtId="177" fontId="0" fillId="0" borderId="6" xfId="0" applyNumberFormat="1" applyBorder="1"/>
    <xf numFmtId="177" fontId="0" fillId="6" borderId="15" xfId="0" applyNumberFormat="1" applyFill="1" applyBorder="1"/>
    <xf numFmtId="177" fontId="0" fillId="6" borderId="6" xfId="0" applyNumberFormat="1" applyFill="1" applyBorder="1"/>
    <xf numFmtId="177" fontId="0" fillId="6" borderId="7" xfId="0" applyNumberFormat="1" applyFill="1" applyBorder="1"/>
    <xf numFmtId="177" fontId="0" fillId="6" borderId="13" xfId="0" applyNumberFormat="1" applyFill="1" applyBorder="1"/>
    <xf numFmtId="177" fontId="0" fillId="0" borderId="17" xfId="0" applyNumberFormat="1" applyBorder="1"/>
    <xf numFmtId="177" fontId="0" fillId="4" borderId="137" xfId="0" applyNumberFormat="1" applyFill="1" applyBorder="1" applyAlignment="1">
      <alignment vertical="center"/>
    </xf>
    <xf numFmtId="0" fontId="0" fillId="0" borderId="141" xfId="0" applyBorder="1" applyAlignment="1">
      <alignment horizontal="left"/>
    </xf>
    <xf numFmtId="0" fontId="0" fillId="0" borderId="141" xfId="0" applyBorder="1"/>
    <xf numFmtId="0" fontId="0" fillId="0" borderId="139" xfId="0" applyBorder="1"/>
    <xf numFmtId="176" fontId="13" fillId="6" borderId="83" xfId="0" applyNumberFormat="1" applyFont="1" applyFill="1" applyBorder="1" applyAlignment="1">
      <alignment horizontal="right" vertical="center"/>
    </xf>
    <xf numFmtId="177" fontId="0" fillId="6" borderId="42" xfId="0" applyNumberFormat="1" applyFill="1" applyBorder="1" applyAlignment="1">
      <alignment horizontal="right" vertical="center"/>
    </xf>
    <xf numFmtId="176" fontId="13" fillId="6" borderId="84" xfId="0" applyNumberFormat="1" applyFont="1" applyFill="1" applyBorder="1" applyAlignment="1">
      <alignment horizontal="right"/>
    </xf>
    <xf numFmtId="176" fontId="13" fillId="6" borderId="82" xfId="0" applyNumberFormat="1" applyFont="1" applyFill="1" applyBorder="1" applyAlignment="1">
      <alignment horizontal="right" vertical="center"/>
    </xf>
    <xf numFmtId="177" fontId="13" fillId="6" borderId="83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/>
    </xf>
    <xf numFmtId="0" fontId="0" fillId="0" borderId="141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43" xfId="0" applyBorder="1" applyAlignment="1">
      <alignment horizontal="left"/>
    </xf>
    <xf numFmtId="0" fontId="0" fillId="6" borderId="99" xfId="0" applyFill="1" applyBorder="1" applyAlignment="1">
      <alignment horizontal="left"/>
    </xf>
    <xf numFmtId="0" fontId="1" fillId="6" borderId="12" xfId="0" applyFont="1" applyFill="1" applyBorder="1" applyAlignment="1">
      <alignment horizontal="left"/>
    </xf>
    <xf numFmtId="0" fontId="1" fillId="6" borderId="140" xfId="0" applyFont="1" applyFill="1" applyBorder="1" applyAlignment="1">
      <alignment horizontal="left"/>
    </xf>
    <xf numFmtId="0" fontId="0" fillId="6" borderId="97" xfId="0" applyFill="1" applyBorder="1" applyAlignment="1">
      <alignment horizontal="left"/>
    </xf>
    <xf numFmtId="0" fontId="1" fillId="6" borderId="14" xfId="0" applyFont="1" applyFill="1" applyBorder="1" applyAlignment="1">
      <alignment horizontal="left"/>
    </xf>
    <xf numFmtId="0" fontId="1" fillId="6" borderId="142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39" xfId="0" applyBorder="1" applyAlignment="1">
      <alignment horizontal="left"/>
    </xf>
    <xf numFmtId="0" fontId="0" fillId="6" borderId="96" xfId="0" applyFill="1" applyBorder="1" applyAlignment="1">
      <alignment horizontal="left"/>
    </xf>
    <xf numFmtId="0" fontId="1" fillId="6" borderId="3" xfId="0" applyFont="1" applyFill="1" applyBorder="1" applyAlignment="1">
      <alignment horizontal="left"/>
    </xf>
    <xf numFmtId="0" fontId="1" fillId="6" borderId="139" xfId="0" applyFont="1" applyFill="1" applyBorder="1" applyAlignment="1">
      <alignment horizontal="left"/>
    </xf>
    <xf numFmtId="0" fontId="0" fillId="3" borderId="106" xfId="0" applyFill="1" applyBorder="1" applyAlignment="1">
      <alignment horizontal="center" vertical="center"/>
    </xf>
    <xf numFmtId="0" fontId="1" fillId="3" borderId="107" xfId="0" applyFont="1" applyFill="1" applyBorder="1" applyAlignment="1">
      <alignment horizontal="center" vertical="center"/>
    </xf>
    <xf numFmtId="0" fontId="1" fillId="3" borderId="138" xfId="0" applyFont="1" applyFill="1" applyBorder="1" applyAlignment="1">
      <alignment horizontal="center" vertical="center"/>
    </xf>
    <xf numFmtId="0" fontId="5" fillId="4" borderId="101" xfId="0" applyFont="1" applyFill="1" applyBorder="1" applyAlignment="1">
      <alignment horizontal="center" vertical="center"/>
    </xf>
    <xf numFmtId="0" fontId="5" fillId="4" borderId="102" xfId="0" applyFont="1" applyFill="1" applyBorder="1" applyAlignment="1">
      <alignment horizontal="center" vertical="center"/>
    </xf>
    <xf numFmtId="0" fontId="5" fillId="4" borderId="144" xfId="0" applyFont="1" applyFill="1" applyBorder="1" applyAlignment="1">
      <alignment horizontal="center" vertical="center"/>
    </xf>
    <xf numFmtId="0" fontId="0" fillId="6" borderId="3" xfId="0" applyFill="1" applyBorder="1" applyAlignment="1">
      <alignment horizontal="left"/>
    </xf>
    <xf numFmtId="0" fontId="0" fillId="6" borderId="139" xfId="0" applyFill="1" applyBorder="1" applyAlignment="1">
      <alignment horizontal="left"/>
    </xf>
    <xf numFmtId="0" fontId="0" fillId="5" borderId="12" xfId="0" applyFill="1" applyBorder="1" applyAlignment="1">
      <alignment horizontal="left"/>
    </xf>
    <xf numFmtId="0" fontId="1" fillId="5" borderId="140" xfId="0" applyFont="1" applyFill="1" applyBorder="1" applyAlignment="1">
      <alignment horizontal="left"/>
    </xf>
    <xf numFmtId="0" fontId="0" fillId="5" borderId="14" xfId="0" applyFill="1" applyBorder="1" applyAlignment="1">
      <alignment horizontal="left"/>
    </xf>
    <xf numFmtId="0" fontId="0" fillId="5" borderId="142" xfId="0" applyFill="1" applyBorder="1" applyAlignment="1">
      <alignment horizontal="left"/>
    </xf>
    <xf numFmtId="0" fontId="0" fillId="5" borderId="3" xfId="0" applyFill="1" applyBorder="1" applyAlignment="1">
      <alignment horizontal="left"/>
    </xf>
    <xf numFmtId="0" fontId="0" fillId="5" borderId="139" xfId="0" applyFill="1" applyBorder="1" applyAlignment="1">
      <alignment horizontal="left"/>
    </xf>
    <xf numFmtId="0" fontId="0" fillId="6" borderId="14" xfId="0" applyFill="1" applyBorder="1" applyAlignment="1">
      <alignment horizontal="left"/>
    </xf>
    <xf numFmtId="0" fontId="0" fillId="6" borderId="142" xfId="0" applyFill="1" applyBorder="1" applyAlignment="1">
      <alignment horizontal="left"/>
    </xf>
    <xf numFmtId="0" fontId="0" fillId="6" borderId="93" xfId="0" applyFill="1" applyBorder="1" applyAlignment="1">
      <alignment horizontal="left"/>
    </xf>
    <xf numFmtId="0" fontId="1" fillId="6" borderId="0" xfId="0" applyFont="1" applyFill="1" applyAlignment="1">
      <alignment horizontal="left"/>
    </xf>
    <xf numFmtId="0" fontId="1" fillId="6" borderId="141" xfId="0" applyFont="1" applyFill="1" applyBorder="1" applyAlignment="1">
      <alignment horizontal="left"/>
    </xf>
    <xf numFmtId="0" fontId="0" fillId="6" borderId="115" xfId="0" applyFill="1" applyBorder="1" applyAlignment="1">
      <alignment horizontal="left"/>
    </xf>
    <xf numFmtId="0" fontId="1" fillId="6" borderId="134" xfId="0" applyFont="1" applyFill="1" applyBorder="1" applyAlignment="1">
      <alignment horizontal="left"/>
    </xf>
    <xf numFmtId="0" fontId="0" fillId="0" borderId="133" xfId="0" applyBorder="1" applyAlignment="1">
      <alignment horizontal="left"/>
    </xf>
    <xf numFmtId="0" fontId="0" fillId="0" borderId="135" xfId="0" applyBorder="1" applyAlignment="1">
      <alignment horizontal="left"/>
    </xf>
    <xf numFmtId="0" fontId="0" fillId="6" borderId="117" xfId="0" applyFill="1" applyBorder="1" applyAlignment="1">
      <alignment horizontal="left"/>
    </xf>
    <xf numFmtId="0" fontId="1" fillId="6" borderId="132" xfId="0" applyFont="1" applyFill="1" applyBorder="1" applyAlignment="1">
      <alignment horizontal="left"/>
    </xf>
    <xf numFmtId="0" fontId="0" fillId="0" borderId="131" xfId="0" applyBorder="1" applyAlignment="1">
      <alignment horizontal="left"/>
    </xf>
    <xf numFmtId="0" fontId="0" fillId="6" borderId="111" xfId="0" applyFill="1" applyBorder="1" applyAlignment="1">
      <alignment horizontal="left"/>
    </xf>
    <xf numFmtId="0" fontId="1" fillId="6" borderId="133" xfId="0" applyFont="1" applyFill="1" applyBorder="1" applyAlignment="1">
      <alignment horizontal="left"/>
    </xf>
    <xf numFmtId="0" fontId="0" fillId="3" borderId="124" xfId="0" applyFill="1" applyBorder="1" applyAlignment="1">
      <alignment horizontal="center" vertical="center"/>
    </xf>
    <xf numFmtId="0" fontId="1" fillId="3" borderId="125" xfId="0" applyFont="1" applyFill="1" applyBorder="1" applyAlignment="1">
      <alignment horizontal="center" vertical="center"/>
    </xf>
    <xf numFmtId="0" fontId="1" fillId="3" borderId="130" xfId="0" applyFont="1" applyFill="1" applyBorder="1" applyAlignment="1">
      <alignment horizontal="center" vertical="center"/>
    </xf>
    <xf numFmtId="0" fontId="5" fillId="4" borderId="120" xfId="0" applyFont="1" applyFill="1" applyBorder="1" applyAlignment="1">
      <alignment horizontal="center" vertical="center"/>
    </xf>
    <xf numFmtId="0" fontId="5" fillId="4" borderId="121" xfId="0" applyFont="1" applyFill="1" applyBorder="1" applyAlignment="1">
      <alignment horizontal="center" vertical="center"/>
    </xf>
    <xf numFmtId="0" fontId="5" fillId="4" borderId="136" xfId="0" applyFont="1" applyFill="1" applyBorder="1" applyAlignment="1">
      <alignment horizontal="center" vertical="center"/>
    </xf>
    <xf numFmtId="0" fontId="0" fillId="6" borderId="114" xfId="0" applyFill="1" applyBorder="1" applyAlignment="1">
      <alignment horizontal="left"/>
    </xf>
    <xf numFmtId="0" fontId="0" fillId="6" borderId="131" xfId="0" applyFill="1" applyBorder="1" applyAlignment="1">
      <alignment horizontal="left"/>
    </xf>
    <xf numFmtId="0" fontId="1" fillId="5" borderId="132" xfId="0" applyFont="1" applyFill="1" applyBorder="1" applyAlignment="1">
      <alignment horizontal="left"/>
    </xf>
    <xf numFmtId="0" fontId="0" fillId="5" borderId="0" xfId="0" applyFill="1" applyAlignment="1">
      <alignment horizontal="left"/>
    </xf>
    <xf numFmtId="0" fontId="0" fillId="5" borderId="133" xfId="0" applyFill="1" applyBorder="1" applyAlignment="1">
      <alignment horizontal="left"/>
    </xf>
    <xf numFmtId="0" fontId="0" fillId="5" borderId="131" xfId="0" applyFill="1" applyBorder="1" applyAlignment="1">
      <alignment horizontal="left"/>
    </xf>
    <xf numFmtId="0" fontId="0" fillId="6" borderId="0" xfId="0" applyFill="1" applyAlignment="1">
      <alignment horizontal="left"/>
    </xf>
    <xf numFmtId="0" fontId="0" fillId="6" borderId="133" xfId="0" applyFill="1" applyBorder="1" applyAlignment="1">
      <alignment horizontal="left"/>
    </xf>
    <xf numFmtId="0" fontId="1" fillId="6" borderId="131" xfId="0" applyFont="1" applyFill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EE0DE"/>
      <color rgb="FFFCE0F8"/>
      <color rgb="FF0033CC"/>
      <color rgb="FF009900"/>
      <color rgb="FFFF00FF"/>
      <color rgb="FFD3F4F9"/>
      <color rgb="FFCCCCFF"/>
      <color rgb="FFFBD5F6"/>
      <color rgb="FFFAC6F3"/>
      <color rgb="FFEACE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8"/>
  <sheetViews>
    <sheetView tabSelected="1" zoomScaleNormal="100" workbookViewId="0"/>
  </sheetViews>
  <sheetFormatPr defaultRowHeight="13.5" x14ac:dyDescent="0.15"/>
  <cols>
    <col min="1" max="1" width="10.625" customWidth="1"/>
    <col min="2" max="2" width="26" customWidth="1"/>
    <col min="3" max="3" width="13.625" style="17" customWidth="1"/>
    <col min="4" max="14" width="13.625" customWidth="1"/>
    <col min="15" max="15" width="15.625" customWidth="1"/>
    <col min="16" max="16" width="15.625" style="11" customWidth="1"/>
  </cols>
  <sheetData>
    <row r="1" spans="1:16" ht="15" customHeight="1" x14ac:dyDescent="0.15"/>
    <row r="2" spans="1:16" ht="21.95" customHeight="1" x14ac:dyDescent="0.15">
      <c r="B2" s="36"/>
      <c r="C2" s="15"/>
      <c r="D2" s="1"/>
      <c r="E2" s="1"/>
      <c r="G2" s="19" t="s">
        <v>155</v>
      </c>
      <c r="H2" s="4"/>
      <c r="I2" s="5"/>
      <c r="J2" s="5"/>
      <c r="K2" s="5"/>
      <c r="L2" s="5"/>
      <c r="M2" s="5"/>
      <c r="N2" s="5"/>
      <c r="O2" s="5"/>
    </row>
    <row r="3" spans="1:16" ht="14.25" thickBot="1" x14ac:dyDescent="0.2">
      <c r="B3" s="18" t="s">
        <v>21</v>
      </c>
      <c r="C3" s="16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6" s="46" customFormat="1" ht="20.100000000000001" customHeight="1" thickBot="1" x14ac:dyDescent="0.2">
      <c r="A4" s="46" t="s">
        <v>147</v>
      </c>
      <c r="B4" s="78" t="s">
        <v>149</v>
      </c>
      <c r="C4" s="75" t="s">
        <v>134</v>
      </c>
      <c r="D4" s="73" t="s">
        <v>1</v>
      </c>
      <c r="E4" s="73" t="s">
        <v>2</v>
      </c>
      <c r="F4" s="73" t="s">
        <v>3</v>
      </c>
      <c r="G4" s="73" t="s">
        <v>4</v>
      </c>
      <c r="H4" s="73" t="s">
        <v>5</v>
      </c>
      <c r="I4" s="73" t="s">
        <v>6</v>
      </c>
      <c r="J4" s="73" t="s">
        <v>7</v>
      </c>
      <c r="K4" s="73" t="s">
        <v>8</v>
      </c>
      <c r="L4" s="73" t="s">
        <v>9</v>
      </c>
      <c r="M4" s="73" t="s">
        <v>10</v>
      </c>
      <c r="N4" s="73" t="s">
        <v>11</v>
      </c>
      <c r="O4" s="74" t="s">
        <v>12</v>
      </c>
      <c r="P4" s="47"/>
    </row>
    <row r="5" spans="1:16" ht="17.100000000000001" customHeight="1" thickTop="1" x14ac:dyDescent="0.15">
      <c r="B5" s="86" t="s">
        <v>22</v>
      </c>
      <c r="C5" s="87">
        <v>18126</v>
      </c>
      <c r="D5" s="88">
        <v>19309</v>
      </c>
      <c r="E5" s="88">
        <v>19339</v>
      </c>
      <c r="F5" s="89">
        <v>19020</v>
      </c>
      <c r="G5" s="89">
        <v>19211</v>
      </c>
      <c r="H5" s="88">
        <v>19153</v>
      </c>
      <c r="I5" s="88">
        <v>20574</v>
      </c>
      <c r="J5" s="89">
        <v>16773</v>
      </c>
      <c r="K5" s="89">
        <v>19611</v>
      </c>
      <c r="L5" s="89">
        <v>21242</v>
      </c>
      <c r="M5" s="89">
        <v>19990</v>
      </c>
      <c r="N5" s="88"/>
      <c r="O5" s="90">
        <f>SUM(C5:N5)</f>
        <v>212348</v>
      </c>
    </row>
    <row r="6" spans="1:16" ht="17.100000000000001" customHeight="1" x14ac:dyDescent="0.15">
      <c r="B6" s="81" t="s">
        <v>63</v>
      </c>
      <c r="C6" s="82">
        <v>1543</v>
      </c>
      <c r="D6" s="83">
        <v>1800</v>
      </c>
      <c r="E6" s="83">
        <v>1792</v>
      </c>
      <c r="F6" s="84">
        <v>1640</v>
      </c>
      <c r="G6" s="84">
        <v>1702</v>
      </c>
      <c r="H6" s="83">
        <v>1826</v>
      </c>
      <c r="I6" s="83">
        <v>1990</v>
      </c>
      <c r="J6" s="84">
        <v>1451</v>
      </c>
      <c r="K6" s="84">
        <v>1775</v>
      </c>
      <c r="L6" s="84">
        <v>1840</v>
      </c>
      <c r="M6" s="84">
        <v>1850</v>
      </c>
      <c r="N6" s="83"/>
      <c r="O6" s="85">
        <f t="shared" ref="O6:O53" si="0">SUM(C6:N6)</f>
        <v>19209</v>
      </c>
    </row>
    <row r="7" spans="1:16" ht="17.100000000000001" customHeight="1" x14ac:dyDescent="0.15">
      <c r="B7" s="79" t="s">
        <v>64</v>
      </c>
      <c r="C7" s="76">
        <v>958</v>
      </c>
      <c r="D7" s="68">
        <v>1004</v>
      </c>
      <c r="E7" s="68">
        <v>1070</v>
      </c>
      <c r="F7" s="69">
        <v>1149</v>
      </c>
      <c r="G7" s="69">
        <v>1120</v>
      </c>
      <c r="H7" s="68">
        <v>1193</v>
      </c>
      <c r="I7" s="68">
        <v>1206</v>
      </c>
      <c r="J7" s="69">
        <v>914</v>
      </c>
      <c r="K7" s="69">
        <v>1004</v>
      </c>
      <c r="L7" s="69">
        <v>1241</v>
      </c>
      <c r="M7" s="69">
        <v>1141</v>
      </c>
      <c r="N7" s="68"/>
      <c r="O7" s="72">
        <f t="shared" si="0"/>
        <v>12000</v>
      </c>
    </row>
    <row r="8" spans="1:16" ht="17.100000000000001" customHeight="1" x14ac:dyDescent="0.15">
      <c r="B8" s="79" t="s">
        <v>65</v>
      </c>
      <c r="C8" s="76">
        <v>9282</v>
      </c>
      <c r="D8" s="68">
        <v>8878</v>
      </c>
      <c r="E8" s="68">
        <v>9136</v>
      </c>
      <c r="F8" s="69">
        <v>8818</v>
      </c>
      <c r="G8" s="69">
        <v>9705</v>
      </c>
      <c r="H8" s="68">
        <v>8892</v>
      </c>
      <c r="I8" s="68">
        <v>9510</v>
      </c>
      <c r="J8" s="69">
        <v>8678</v>
      </c>
      <c r="K8" s="69">
        <v>9539</v>
      </c>
      <c r="L8" s="69">
        <v>10120</v>
      </c>
      <c r="M8" s="69">
        <v>9501</v>
      </c>
      <c r="N8" s="68"/>
      <c r="O8" s="72">
        <f t="shared" si="0"/>
        <v>102059</v>
      </c>
    </row>
    <row r="9" spans="1:16" ht="17.100000000000001" customHeight="1" x14ac:dyDescent="0.15">
      <c r="B9" s="91" t="s">
        <v>59</v>
      </c>
      <c r="C9" s="92">
        <v>6343</v>
      </c>
      <c r="D9" s="93">
        <v>7627</v>
      </c>
      <c r="E9" s="93">
        <v>7341</v>
      </c>
      <c r="F9" s="94">
        <v>7413</v>
      </c>
      <c r="G9" s="94">
        <v>6684</v>
      </c>
      <c r="H9" s="93">
        <v>7242</v>
      </c>
      <c r="I9" s="93">
        <v>7868</v>
      </c>
      <c r="J9" s="94">
        <v>5730</v>
      </c>
      <c r="K9" s="94">
        <v>7293</v>
      </c>
      <c r="L9" s="94">
        <v>8041</v>
      </c>
      <c r="M9" s="94">
        <v>7498</v>
      </c>
      <c r="N9" s="93"/>
      <c r="O9" s="95">
        <f t="shared" si="0"/>
        <v>79080</v>
      </c>
    </row>
    <row r="10" spans="1:16" ht="17.100000000000001" customHeight="1" x14ac:dyDescent="0.15">
      <c r="B10" s="96" t="s">
        <v>27</v>
      </c>
      <c r="C10" s="97">
        <v>3472</v>
      </c>
      <c r="D10" s="98">
        <v>3314</v>
      </c>
      <c r="E10" s="98">
        <v>3677</v>
      </c>
      <c r="F10" s="99">
        <v>3171</v>
      </c>
      <c r="G10" s="99">
        <v>3436</v>
      </c>
      <c r="H10" s="98">
        <v>3271</v>
      </c>
      <c r="I10" s="98">
        <v>3643</v>
      </c>
      <c r="J10" s="99">
        <v>3088</v>
      </c>
      <c r="K10" s="99">
        <v>3425</v>
      </c>
      <c r="L10" s="99">
        <v>3556</v>
      </c>
      <c r="M10" s="99">
        <v>3809</v>
      </c>
      <c r="N10" s="98"/>
      <c r="O10" s="100">
        <f t="shared" si="0"/>
        <v>37862</v>
      </c>
    </row>
    <row r="11" spans="1:16" ht="17.100000000000001" customHeight="1" x14ac:dyDescent="0.15">
      <c r="B11" s="96" t="s">
        <v>28</v>
      </c>
      <c r="C11" s="97">
        <v>4965</v>
      </c>
      <c r="D11" s="98">
        <v>5637</v>
      </c>
      <c r="E11" s="98">
        <v>5154</v>
      </c>
      <c r="F11" s="99">
        <v>4476</v>
      </c>
      <c r="G11" s="99">
        <v>5407</v>
      </c>
      <c r="H11" s="98">
        <v>4974</v>
      </c>
      <c r="I11" s="98">
        <v>5637</v>
      </c>
      <c r="J11" s="99">
        <v>4576</v>
      </c>
      <c r="K11" s="99">
        <v>5416</v>
      </c>
      <c r="L11" s="99">
        <v>5728</v>
      </c>
      <c r="M11" s="99">
        <v>5446</v>
      </c>
      <c r="N11" s="98"/>
      <c r="O11" s="100">
        <f t="shared" si="0"/>
        <v>57416</v>
      </c>
    </row>
    <row r="12" spans="1:16" ht="17.100000000000001" customHeight="1" x14ac:dyDescent="0.15">
      <c r="B12" s="81" t="s">
        <v>66</v>
      </c>
      <c r="C12" s="82">
        <v>117</v>
      </c>
      <c r="D12" s="83">
        <v>126</v>
      </c>
      <c r="E12" s="83">
        <v>143</v>
      </c>
      <c r="F12" s="84">
        <v>139</v>
      </c>
      <c r="G12" s="84">
        <v>144</v>
      </c>
      <c r="H12" s="83">
        <v>119</v>
      </c>
      <c r="I12" s="83">
        <v>156</v>
      </c>
      <c r="J12" s="84">
        <v>115</v>
      </c>
      <c r="K12" s="84">
        <v>114</v>
      </c>
      <c r="L12" s="84">
        <v>124</v>
      </c>
      <c r="M12" s="84">
        <v>148</v>
      </c>
      <c r="N12" s="83"/>
      <c r="O12" s="85">
        <f t="shared" si="0"/>
        <v>1445</v>
      </c>
    </row>
    <row r="13" spans="1:16" ht="17.100000000000001" customHeight="1" x14ac:dyDescent="0.15">
      <c r="B13" s="79" t="s">
        <v>67</v>
      </c>
      <c r="C13" s="76">
        <v>1646</v>
      </c>
      <c r="D13" s="68">
        <v>1787</v>
      </c>
      <c r="E13" s="68">
        <v>1543</v>
      </c>
      <c r="F13" s="69">
        <v>955</v>
      </c>
      <c r="G13" s="69">
        <v>1686</v>
      </c>
      <c r="H13" s="68">
        <v>1600</v>
      </c>
      <c r="I13" s="68">
        <v>1720</v>
      </c>
      <c r="J13" s="69">
        <v>1513</v>
      </c>
      <c r="K13" s="69">
        <v>1713</v>
      </c>
      <c r="L13" s="69">
        <v>1728</v>
      </c>
      <c r="M13" s="69">
        <v>1607</v>
      </c>
      <c r="N13" s="68"/>
      <c r="O13" s="72">
        <f t="shared" si="0"/>
        <v>17498</v>
      </c>
    </row>
    <row r="14" spans="1:16" ht="17.100000000000001" customHeight="1" x14ac:dyDescent="0.15">
      <c r="B14" s="79" t="s">
        <v>68</v>
      </c>
      <c r="C14" s="76">
        <v>2504</v>
      </c>
      <c r="D14" s="68">
        <v>2825</v>
      </c>
      <c r="E14" s="68">
        <v>2646</v>
      </c>
      <c r="F14" s="69">
        <v>2543</v>
      </c>
      <c r="G14" s="69">
        <v>2777</v>
      </c>
      <c r="H14" s="68">
        <v>2462</v>
      </c>
      <c r="I14" s="68">
        <v>2938</v>
      </c>
      <c r="J14" s="69">
        <v>2377</v>
      </c>
      <c r="K14" s="69">
        <v>2857</v>
      </c>
      <c r="L14" s="69">
        <v>3047</v>
      </c>
      <c r="M14" s="69">
        <v>2864</v>
      </c>
      <c r="N14" s="68"/>
      <c r="O14" s="72">
        <f t="shared" si="0"/>
        <v>29840</v>
      </c>
    </row>
    <row r="15" spans="1:16" ht="17.100000000000001" customHeight="1" x14ac:dyDescent="0.15">
      <c r="B15" s="91" t="s">
        <v>59</v>
      </c>
      <c r="C15" s="92">
        <v>698</v>
      </c>
      <c r="D15" s="93">
        <v>899</v>
      </c>
      <c r="E15" s="93">
        <v>822</v>
      </c>
      <c r="F15" s="94">
        <v>839</v>
      </c>
      <c r="G15" s="94">
        <v>800</v>
      </c>
      <c r="H15" s="93">
        <v>793</v>
      </c>
      <c r="I15" s="93">
        <v>823</v>
      </c>
      <c r="J15" s="94">
        <v>571</v>
      </c>
      <c r="K15" s="94">
        <v>732</v>
      </c>
      <c r="L15" s="94">
        <v>829</v>
      </c>
      <c r="M15" s="94">
        <v>827</v>
      </c>
      <c r="N15" s="93"/>
      <c r="O15" s="95">
        <f t="shared" si="0"/>
        <v>8633</v>
      </c>
    </row>
    <row r="16" spans="1:16" ht="17.100000000000001" customHeight="1" x14ac:dyDescent="0.15">
      <c r="B16" s="101" t="s">
        <v>69</v>
      </c>
      <c r="C16" s="97">
        <v>7351</v>
      </c>
      <c r="D16" s="98">
        <v>8196</v>
      </c>
      <c r="E16" s="98">
        <v>8223</v>
      </c>
      <c r="F16" s="99">
        <v>7738</v>
      </c>
      <c r="G16" s="99">
        <v>8175</v>
      </c>
      <c r="H16" s="98">
        <v>7239</v>
      </c>
      <c r="I16" s="98">
        <v>7762</v>
      </c>
      <c r="J16" s="99">
        <v>4358</v>
      </c>
      <c r="K16" s="99">
        <v>7062</v>
      </c>
      <c r="L16" s="99">
        <v>7477</v>
      </c>
      <c r="M16" s="99">
        <v>7632</v>
      </c>
      <c r="N16" s="98"/>
      <c r="O16" s="100">
        <f t="shared" si="0"/>
        <v>81213</v>
      </c>
    </row>
    <row r="17" spans="1:16" ht="17.100000000000001" customHeight="1" x14ac:dyDescent="0.15">
      <c r="B17" s="81" t="s">
        <v>70</v>
      </c>
      <c r="C17" s="82">
        <v>4721</v>
      </c>
      <c r="D17" s="83">
        <v>5279</v>
      </c>
      <c r="E17" s="83">
        <v>5171</v>
      </c>
      <c r="F17" s="84">
        <v>5229</v>
      </c>
      <c r="G17" s="84">
        <v>5386</v>
      </c>
      <c r="H17" s="83">
        <v>4570</v>
      </c>
      <c r="I17" s="83">
        <v>4806</v>
      </c>
      <c r="J17" s="84">
        <v>3656</v>
      </c>
      <c r="K17" s="84">
        <v>4312</v>
      </c>
      <c r="L17" s="84">
        <v>4512</v>
      </c>
      <c r="M17" s="84">
        <v>4841</v>
      </c>
      <c r="N17" s="83"/>
      <c r="O17" s="85">
        <f t="shared" si="0"/>
        <v>52483</v>
      </c>
    </row>
    <row r="18" spans="1:16" ht="17.100000000000001" customHeight="1" x14ac:dyDescent="0.15">
      <c r="B18" s="91" t="s">
        <v>59</v>
      </c>
      <c r="C18" s="92">
        <v>2630</v>
      </c>
      <c r="D18" s="93">
        <v>2917</v>
      </c>
      <c r="E18" s="93">
        <v>3052</v>
      </c>
      <c r="F18" s="94">
        <v>2509</v>
      </c>
      <c r="G18" s="94">
        <v>2789</v>
      </c>
      <c r="H18" s="93">
        <v>2669</v>
      </c>
      <c r="I18" s="93">
        <v>2956</v>
      </c>
      <c r="J18" s="94">
        <v>702</v>
      </c>
      <c r="K18" s="94">
        <v>2750</v>
      </c>
      <c r="L18" s="94">
        <v>2965</v>
      </c>
      <c r="M18" s="94">
        <v>2791</v>
      </c>
      <c r="N18" s="93"/>
      <c r="O18" s="95">
        <f t="shared" si="0"/>
        <v>28730</v>
      </c>
    </row>
    <row r="19" spans="1:16" ht="17.100000000000001" customHeight="1" x14ac:dyDescent="0.15">
      <c r="B19" s="102" t="s">
        <v>34</v>
      </c>
      <c r="C19" s="97">
        <v>3677</v>
      </c>
      <c r="D19" s="98">
        <v>4644</v>
      </c>
      <c r="E19" s="98">
        <v>4526</v>
      </c>
      <c r="F19" s="99">
        <v>4448</v>
      </c>
      <c r="G19" s="99">
        <v>4600</v>
      </c>
      <c r="H19" s="98">
        <v>4644</v>
      </c>
      <c r="I19" s="98">
        <v>5067</v>
      </c>
      <c r="J19" s="99">
        <v>3684</v>
      </c>
      <c r="K19" s="99">
        <v>4836</v>
      </c>
      <c r="L19" s="99">
        <v>4955</v>
      </c>
      <c r="M19" s="99">
        <v>4637</v>
      </c>
      <c r="N19" s="98"/>
      <c r="O19" s="100">
        <f t="shared" si="0"/>
        <v>49718</v>
      </c>
    </row>
    <row r="20" spans="1:16" ht="17.100000000000001" customHeight="1" x14ac:dyDescent="0.15">
      <c r="B20" s="102" t="s">
        <v>35</v>
      </c>
      <c r="C20" s="97">
        <v>7309</v>
      </c>
      <c r="D20" s="98">
        <v>7692</v>
      </c>
      <c r="E20" s="98">
        <v>7421</v>
      </c>
      <c r="F20" s="99">
        <v>8144</v>
      </c>
      <c r="G20" s="99">
        <v>8586</v>
      </c>
      <c r="H20" s="98">
        <v>9046</v>
      </c>
      <c r="I20" s="98">
        <v>9142</v>
      </c>
      <c r="J20" s="99">
        <v>7956</v>
      </c>
      <c r="K20" s="99">
        <v>9759</v>
      </c>
      <c r="L20" s="99">
        <v>8282</v>
      </c>
      <c r="M20" s="99">
        <v>7158</v>
      </c>
      <c r="N20" s="98"/>
      <c r="O20" s="100">
        <f t="shared" si="0"/>
        <v>90495</v>
      </c>
    </row>
    <row r="21" spans="1:16" ht="17.100000000000001" customHeight="1" x14ac:dyDescent="0.15">
      <c r="B21" s="96" t="s">
        <v>36</v>
      </c>
      <c r="C21" s="97">
        <v>12664</v>
      </c>
      <c r="D21" s="98">
        <v>12729</v>
      </c>
      <c r="E21" s="98">
        <v>13059</v>
      </c>
      <c r="F21" s="99">
        <v>13702</v>
      </c>
      <c r="G21" s="99">
        <v>13342</v>
      </c>
      <c r="H21" s="98">
        <v>13827</v>
      </c>
      <c r="I21" s="98">
        <v>15804</v>
      </c>
      <c r="J21" s="99">
        <v>11914</v>
      </c>
      <c r="K21" s="99">
        <v>14442</v>
      </c>
      <c r="L21" s="99">
        <v>15907</v>
      </c>
      <c r="M21" s="99">
        <v>15056</v>
      </c>
      <c r="N21" s="98"/>
      <c r="O21" s="100">
        <f t="shared" si="0"/>
        <v>152446</v>
      </c>
    </row>
    <row r="22" spans="1:16" ht="17.100000000000001" customHeight="1" x14ac:dyDescent="0.15">
      <c r="B22" s="81" t="s">
        <v>71</v>
      </c>
      <c r="C22" s="82">
        <v>8065</v>
      </c>
      <c r="D22" s="83">
        <v>8032</v>
      </c>
      <c r="E22" s="83">
        <v>8605</v>
      </c>
      <c r="F22" s="84">
        <v>8677</v>
      </c>
      <c r="G22" s="84">
        <v>8575</v>
      </c>
      <c r="H22" s="83">
        <v>8682</v>
      </c>
      <c r="I22" s="83">
        <v>10108</v>
      </c>
      <c r="J22" s="84">
        <v>7215</v>
      </c>
      <c r="K22" s="84">
        <v>9170</v>
      </c>
      <c r="L22" s="84">
        <v>10239</v>
      </c>
      <c r="M22" s="84">
        <v>9575</v>
      </c>
      <c r="N22" s="83"/>
      <c r="O22" s="85">
        <f t="shared" si="0"/>
        <v>96943</v>
      </c>
    </row>
    <row r="23" spans="1:16" ht="17.100000000000001" customHeight="1" x14ac:dyDescent="0.15">
      <c r="B23" s="91" t="s">
        <v>72</v>
      </c>
      <c r="C23" s="92">
        <v>4599</v>
      </c>
      <c r="D23" s="93">
        <v>4697</v>
      </c>
      <c r="E23" s="93">
        <v>4454</v>
      </c>
      <c r="F23" s="94">
        <v>5025</v>
      </c>
      <c r="G23" s="94">
        <v>4767</v>
      </c>
      <c r="H23" s="93">
        <v>5145</v>
      </c>
      <c r="I23" s="93">
        <v>5696</v>
      </c>
      <c r="J23" s="94">
        <v>4699</v>
      </c>
      <c r="K23" s="94">
        <v>5272</v>
      </c>
      <c r="L23" s="94">
        <v>5668</v>
      </c>
      <c r="M23" s="94">
        <v>5481</v>
      </c>
      <c r="N23" s="93"/>
      <c r="O23" s="95">
        <f t="shared" si="0"/>
        <v>55503</v>
      </c>
    </row>
    <row r="24" spans="1:16" s="63" customFormat="1" ht="20.100000000000001" customHeight="1" x14ac:dyDescent="0.15">
      <c r="B24" s="103" t="s">
        <v>16</v>
      </c>
      <c r="C24" s="104">
        <v>57564</v>
      </c>
      <c r="D24" s="105">
        <v>61521</v>
      </c>
      <c r="E24" s="105">
        <v>61399</v>
      </c>
      <c r="F24" s="105">
        <v>60699</v>
      </c>
      <c r="G24" s="105">
        <v>62757</v>
      </c>
      <c r="H24" s="105">
        <v>62154</v>
      </c>
      <c r="I24" s="105">
        <v>67629</v>
      </c>
      <c r="J24" s="105">
        <v>52349</v>
      </c>
      <c r="K24" s="105">
        <v>64551</v>
      </c>
      <c r="L24" s="105">
        <v>67147</v>
      </c>
      <c r="M24" s="105">
        <v>63728</v>
      </c>
      <c r="N24" s="105"/>
      <c r="O24" s="106">
        <f>O5+O10+O11+O16+O19+O20+O21</f>
        <v>681498</v>
      </c>
      <c r="P24" s="64"/>
    </row>
    <row r="25" spans="1:16" ht="17.100000000000001" customHeight="1" x14ac:dyDescent="0.15">
      <c r="B25" s="96" t="s">
        <v>73</v>
      </c>
      <c r="C25" s="97">
        <v>186462</v>
      </c>
      <c r="D25" s="98">
        <v>146311</v>
      </c>
      <c r="E25" s="98">
        <v>147371</v>
      </c>
      <c r="F25" s="99">
        <v>156626</v>
      </c>
      <c r="G25" s="99">
        <v>172362</v>
      </c>
      <c r="H25" s="98">
        <v>126648</v>
      </c>
      <c r="I25" s="98">
        <v>164131</v>
      </c>
      <c r="J25" s="99">
        <v>152129</v>
      </c>
      <c r="K25" s="99">
        <v>158755</v>
      </c>
      <c r="L25" s="99">
        <v>169712</v>
      </c>
      <c r="M25" s="99">
        <v>167241</v>
      </c>
      <c r="N25" s="98"/>
      <c r="O25" s="100">
        <f t="shared" si="0"/>
        <v>1747748</v>
      </c>
    </row>
    <row r="26" spans="1:16" ht="17.100000000000001" customHeight="1" x14ac:dyDescent="0.15">
      <c r="B26" s="81" t="s">
        <v>74</v>
      </c>
      <c r="C26" s="82">
        <v>118188</v>
      </c>
      <c r="D26" s="83">
        <v>80473</v>
      </c>
      <c r="E26" s="83">
        <v>90838</v>
      </c>
      <c r="F26" s="84">
        <v>93670</v>
      </c>
      <c r="G26" s="84">
        <v>107836</v>
      </c>
      <c r="H26" s="83">
        <v>70777</v>
      </c>
      <c r="I26" s="83">
        <v>113474</v>
      </c>
      <c r="J26" s="84">
        <v>95929</v>
      </c>
      <c r="K26" s="84">
        <v>75087</v>
      </c>
      <c r="L26" s="84">
        <v>97921</v>
      </c>
      <c r="M26" s="84">
        <v>103680</v>
      </c>
      <c r="N26" s="83"/>
      <c r="O26" s="85">
        <f t="shared" si="0"/>
        <v>1047873</v>
      </c>
    </row>
    <row r="27" spans="1:16" ht="17.100000000000001" customHeight="1" x14ac:dyDescent="0.15">
      <c r="B27" s="79" t="s">
        <v>75</v>
      </c>
      <c r="C27" s="76">
        <v>58208</v>
      </c>
      <c r="D27" s="68">
        <v>51613</v>
      </c>
      <c r="E27" s="68">
        <v>49345</v>
      </c>
      <c r="F27" s="69">
        <v>50760</v>
      </c>
      <c r="G27" s="69">
        <v>46638</v>
      </c>
      <c r="H27" s="68">
        <v>44171</v>
      </c>
      <c r="I27" s="68">
        <v>46582</v>
      </c>
      <c r="J27" s="69">
        <v>50617</v>
      </c>
      <c r="K27" s="69">
        <v>72371</v>
      </c>
      <c r="L27" s="69">
        <v>68282</v>
      </c>
      <c r="M27" s="69">
        <v>52061</v>
      </c>
      <c r="N27" s="68"/>
      <c r="O27" s="72">
        <f t="shared" si="0"/>
        <v>590648</v>
      </c>
    </row>
    <row r="28" spans="1:16" ht="17.100000000000001" customHeight="1" x14ac:dyDescent="0.15">
      <c r="B28" s="91" t="s">
        <v>76</v>
      </c>
      <c r="C28" s="92">
        <v>10066</v>
      </c>
      <c r="D28" s="93">
        <v>14225</v>
      </c>
      <c r="E28" s="93">
        <v>7188</v>
      </c>
      <c r="F28" s="94">
        <v>12196</v>
      </c>
      <c r="G28" s="94">
        <v>17888</v>
      </c>
      <c r="H28" s="93">
        <v>11700</v>
      </c>
      <c r="I28" s="93">
        <v>4075</v>
      </c>
      <c r="J28" s="94">
        <v>5583</v>
      </c>
      <c r="K28" s="94">
        <v>11297</v>
      </c>
      <c r="L28" s="94">
        <v>3509</v>
      </c>
      <c r="M28" s="94">
        <v>11500</v>
      </c>
      <c r="N28" s="93"/>
      <c r="O28" s="95">
        <f t="shared" si="0"/>
        <v>109227</v>
      </c>
    </row>
    <row r="29" spans="1:16" ht="17.100000000000001" customHeight="1" x14ac:dyDescent="0.15">
      <c r="A29" s="37"/>
      <c r="B29" s="96" t="s">
        <v>43</v>
      </c>
      <c r="C29" s="97">
        <v>77147</v>
      </c>
      <c r="D29" s="98">
        <v>79543</v>
      </c>
      <c r="E29" s="98">
        <v>76320</v>
      </c>
      <c r="F29" s="99">
        <v>77363</v>
      </c>
      <c r="G29" s="99">
        <v>75763</v>
      </c>
      <c r="H29" s="98">
        <v>69916</v>
      </c>
      <c r="I29" s="98">
        <v>77167</v>
      </c>
      <c r="J29" s="99">
        <v>76170</v>
      </c>
      <c r="K29" s="99">
        <v>71320</v>
      </c>
      <c r="L29" s="99">
        <v>74452</v>
      </c>
      <c r="M29" s="99">
        <v>78568</v>
      </c>
      <c r="N29" s="98"/>
      <c r="O29" s="100">
        <f>SUM(C29:N29)</f>
        <v>833729</v>
      </c>
    </row>
    <row r="30" spans="1:16" ht="17.100000000000001" customHeight="1" x14ac:dyDescent="0.15">
      <c r="A30" s="38"/>
      <c r="B30" s="81" t="s">
        <v>63</v>
      </c>
      <c r="C30" s="82">
        <v>39945</v>
      </c>
      <c r="D30" s="83">
        <v>48296</v>
      </c>
      <c r="E30" s="83">
        <v>53074</v>
      </c>
      <c r="F30" s="84">
        <v>41005</v>
      </c>
      <c r="G30" s="84">
        <v>44814</v>
      </c>
      <c r="H30" s="83">
        <v>44525</v>
      </c>
      <c r="I30" s="83">
        <v>46544</v>
      </c>
      <c r="J30" s="84">
        <v>44906</v>
      </c>
      <c r="K30" s="84">
        <v>36373</v>
      </c>
      <c r="L30" s="84">
        <v>37335</v>
      </c>
      <c r="M30" s="84">
        <v>46629</v>
      </c>
      <c r="N30" s="83"/>
      <c r="O30" s="85">
        <f t="shared" si="0"/>
        <v>483446</v>
      </c>
    </row>
    <row r="31" spans="1:16" ht="17.100000000000001" customHeight="1" x14ac:dyDescent="0.15">
      <c r="A31" s="38"/>
      <c r="B31" s="79" t="s">
        <v>77</v>
      </c>
      <c r="C31" s="76">
        <v>7038</v>
      </c>
      <c r="D31" s="68">
        <v>7442</v>
      </c>
      <c r="E31" s="68">
        <v>6953</v>
      </c>
      <c r="F31" s="69">
        <v>6246</v>
      </c>
      <c r="G31" s="69">
        <v>7711</v>
      </c>
      <c r="H31" s="68">
        <v>7348</v>
      </c>
      <c r="I31" s="68">
        <v>7452</v>
      </c>
      <c r="J31" s="69">
        <v>6362</v>
      </c>
      <c r="K31" s="69">
        <v>7796</v>
      </c>
      <c r="L31" s="69">
        <v>7233</v>
      </c>
      <c r="M31" s="69">
        <v>7547</v>
      </c>
      <c r="N31" s="68"/>
      <c r="O31" s="85">
        <f t="shared" si="0"/>
        <v>79128</v>
      </c>
    </row>
    <row r="32" spans="1:16" ht="17.100000000000001" customHeight="1" x14ac:dyDescent="0.15">
      <c r="A32" s="37"/>
      <c r="B32" s="80" t="s">
        <v>160</v>
      </c>
      <c r="C32" s="77">
        <v>30164</v>
      </c>
      <c r="D32" s="70">
        <v>23805</v>
      </c>
      <c r="E32" s="70">
        <v>16293</v>
      </c>
      <c r="F32" s="71">
        <v>30112</v>
      </c>
      <c r="G32" s="71">
        <v>23238</v>
      </c>
      <c r="H32" s="70">
        <v>18043</v>
      </c>
      <c r="I32" s="70">
        <v>23171</v>
      </c>
      <c r="J32" s="71">
        <v>24902</v>
      </c>
      <c r="K32" s="71">
        <v>27151</v>
      </c>
      <c r="L32" s="71">
        <v>29884</v>
      </c>
      <c r="M32" s="71">
        <v>24392</v>
      </c>
      <c r="N32" s="70"/>
      <c r="O32" s="85">
        <f>SUM(C32:N32)</f>
        <v>271155</v>
      </c>
    </row>
    <row r="33" spans="2:15" ht="17.100000000000001" customHeight="1" x14ac:dyDescent="0.15">
      <c r="B33" s="102" t="s">
        <v>45</v>
      </c>
      <c r="C33" s="97">
        <v>193624</v>
      </c>
      <c r="D33" s="98">
        <v>178802</v>
      </c>
      <c r="E33" s="98">
        <v>174911</v>
      </c>
      <c r="F33" s="99">
        <v>173712</v>
      </c>
      <c r="G33" s="99">
        <v>151373</v>
      </c>
      <c r="H33" s="98">
        <v>109311</v>
      </c>
      <c r="I33" s="98">
        <v>127464</v>
      </c>
      <c r="J33" s="99">
        <v>148715</v>
      </c>
      <c r="K33" s="99">
        <v>160656</v>
      </c>
      <c r="L33" s="99">
        <v>173823</v>
      </c>
      <c r="M33" s="99">
        <v>170547</v>
      </c>
      <c r="N33" s="98"/>
      <c r="O33" s="100">
        <f t="shared" si="0"/>
        <v>1762938</v>
      </c>
    </row>
    <row r="34" spans="2:15" ht="17.100000000000001" customHeight="1" x14ac:dyDescent="0.15">
      <c r="B34" s="102" t="s">
        <v>46</v>
      </c>
      <c r="C34" s="97">
        <v>9704</v>
      </c>
      <c r="D34" s="98">
        <v>9881</v>
      </c>
      <c r="E34" s="98">
        <v>8583</v>
      </c>
      <c r="F34" s="99">
        <v>6140</v>
      </c>
      <c r="G34" s="99">
        <v>8151</v>
      </c>
      <c r="H34" s="98">
        <v>7296</v>
      </c>
      <c r="I34" s="98">
        <v>8918</v>
      </c>
      <c r="J34" s="99">
        <v>10110</v>
      </c>
      <c r="K34" s="99">
        <v>9869</v>
      </c>
      <c r="L34" s="99">
        <v>9289</v>
      </c>
      <c r="M34" s="99">
        <v>10050</v>
      </c>
      <c r="N34" s="98"/>
      <c r="O34" s="100">
        <f t="shared" si="0"/>
        <v>97991</v>
      </c>
    </row>
    <row r="35" spans="2:15" ht="17.100000000000001" customHeight="1" x14ac:dyDescent="0.15">
      <c r="B35" s="102" t="s">
        <v>78</v>
      </c>
      <c r="C35" s="97">
        <v>8936</v>
      </c>
      <c r="D35" s="98">
        <v>8547</v>
      </c>
      <c r="E35" s="98">
        <v>11120</v>
      </c>
      <c r="F35" s="99">
        <v>10878</v>
      </c>
      <c r="G35" s="99">
        <v>11908</v>
      </c>
      <c r="H35" s="98">
        <v>9288</v>
      </c>
      <c r="I35" s="98">
        <v>11093</v>
      </c>
      <c r="J35" s="99">
        <v>12441</v>
      </c>
      <c r="K35" s="99">
        <v>10847</v>
      </c>
      <c r="L35" s="99">
        <v>9545</v>
      </c>
      <c r="M35" s="99">
        <v>8657</v>
      </c>
      <c r="N35" s="98"/>
      <c r="O35" s="100">
        <f t="shared" si="0"/>
        <v>113260</v>
      </c>
    </row>
    <row r="36" spans="2:15" ht="17.100000000000001" customHeight="1" x14ac:dyDescent="0.15">
      <c r="B36" s="81" t="s">
        <v>63</v>
      </c>
      <c r="C36" s="82">
        <v>6516</v>
      </c>
      <c r="D36" s="83">
        <v>5988</v>
      </c>
      <c r="E36" s="83">
        <v>8334</v>
      </c>
      <c r="F36" s="84">
        <v>8008</v>
      </c>
      <c r="G36" s="84">
        <v>8080</v>
      </c>
      <c r="H36" s="83">
        <v>5779</v>
      </c>
      <c r="I36" s="83">
        <v>7278</v>
      </c>
      <c r="J36" s="84">
        <v>8990</v>
      </c>
      <c r="K36" s="84">
        <v>7539</v>
      </c>
      <c r="L36" s="84">
        <v>6000</v>
      </c>
      <c r="M36" s="84">
        <v>4801</v>
      </c>
      <c r="N36" s="83"/>
      <c r="O36" s="85">
        <f t="shared" si="0"/>
        <v>77313</v>
      </c>
    </row>
    <row r="37" spans="2:15" ht="17.100000000000001" customHeight="1" x14ac:dyDescent="0.15">
      <c r="B37" s="91" t="s">
        <v>59</v>
      </c>
      <c r="C37" s="92">
        <v>2420</v>
      </c>
      <c r="D37" s="93">
        <v>2559</v>
      </c>
      <c r="E37" s="93">
        <v>2786</v>
      </c>
      <c r="F37" s="94">
        <v>2870</v>
      </c>
      <c r="G37" s="94">
        <v>3828</v>
      </c>
      <c r="H37" s="93">
        <v>3509</v>
      </c>
      <c r="I37" s="93">
        <v>3815</v>
      </c>
      <c r="J37" s="94">
        <v>3451</v>
      </c>
      <c r="K37" s="94">
        <v>3308</v>
      </c>
      <c r="L37" s="94">
        <v>3545</v>
      </c>
      <c r="M37" s="94">
        <v>3856</v>
      </c>
      <c r="N37" s="93"/>
      <c r="O37" s="95">
        <f t="shared" si="0"/>
        <v>35947</v>
      </c>
    </row>
    <row r="38" spans="2:15" ht="17.100000000000001" customHeight="1" x14ac:dyDescent="0.15">
      <c r="B38" s="96" t="s">
        <v>48</v>
      </c>
      <c r="C38" s="97">
        <v>14538</v>
      </c>
      <c r="D38" s="98">
        <v>14014</v>
      </c>
      <c r="E38" s="98">
        <v>15289</v>
      </c>
      <c r="F38" s="99">
        <v>15480</v>
      </c>
      <c r="G38" s="99">
        <v>15338</v>
      </c>
      <c r="H38" s="98">
        <v>8701</v>
      </c>
      <c r="I38" s="98">
        <v>8312</v>
      </c>
      <c r="J38" s="99">
        <v>12166</v>
      </c>
      <c r="K38" s="99">
        <v>10719</v>
      </c>
      <c r="L38" s="99">
        <v>10602</v>
      </c>
      <c r="M38" s="99">
        <v>11128</v>
      </c>
      <c r="N38" s="98"/>
      <c r="O38" s="100">
        <f t="shared" si="0"/>
        <v>136287</v>
      </c>
    </row>
    <row r="39" spans="2:15" ht="17.100000000000001" customHeight="1" x14ac:dyDescent="0.15">
      <c r="B39" s="101" t="s">
        <v>79</v>
      </c>
      <c r="C39" s="97">
        <v>134999</v>
      </c>
      <c r="D39" s="98">
        <v>125155</v>
      </c>
      <c r="E39" s="98">
        <v>110982</v>
      </c>
      <c r="F39" s="99">
        <v>102547</v>
      </c>
      <c r="G39" s="99">
        <v>113297</v>
      </c>
      <c r="H39" s="98">
        <v>116931</v>
      </c>
      <c r="I39" s="98">
        <v>120341</v>
      </c>
      <c r="J39" s="99">
        <v>130799</v>
      </c>
      <c r="K39" s="99">
        <v>126495</v>
      </c>
      <c r="L39" s="99">
        <v>128183</v>
      </c>
      <c r="M39" s="99">
        <v>115812</v>
      </c>
      <c r="N39" s="98"/>
      <c r="O39" s="100">
        <f t="shared" si="0"/>
        <v>1325541</v>
      </c>
    </row>
    <row r="40" spans="2:15" ht="17.100000000000001" customHeight="1" x14ac:dyDescent="0.15">
      <c r="B40" s="81" t="s">
        <v>80</v>
      </c>
      <c r="C40" s="82">
        <v>115310</v>
      </c>
      <c r="D40" s="83">
        <v>107296</v>
      </c>
      <c r="E40" s="83">
        <v>92059</v>
      </c>
      <c r="F40" s="84">
        <v>85262</v>
      </c>
      <c r="G40" s="84">
        <v>98983</v>
      </c>
      <c r="H40" s="83">
        <v>99243</v>
      </c>
      <c r="I40" s="83">
        <v>101505</v>
      </c>
      <c r="J40" s="84">
        <v>112846</v>
      </c>
      <c r="K40" s="84">
        <v>108502</v>
      </c>
      <c r="L40" s="84">
        <v>108653</v>
      </c>
      <c r="M40" s="84">
        <v>103561</v>
      </c>
      <c r="N40" s="83"/>
      <c r="O40" s="85">
        <f t="shared" si="0"/>
        <v>1133220</v>
      </c>
    </row>
    <row r="41" spans="2:15" ht="17.100000000000001" customHeight="1" x14ac:dyDescent="0.15">
      <c r="B41" s="79" t="s">
        <v>81</v>
      </c>
      <c r="C41" s="76">
        <v>8220</v>
      </c>
      <c r="D41" s="68">
        <v>7300</v>
      </c>
      <c r="E41" s="68">
        <v>7828</v>
      </c>
      <c r="F41" s="69">
        <v>8252</v>
      </c>
      <c r="G41" s="69">
        <v>4128</v>
      </c>
      <c r="H41" s="68">
        <v>7584</v>
      </c>
      <c r="I41" s="68">
        <v>8351</v>
      </c>
      <c r="J41" s="69">
        <v>7629</v>
      </c>
      <c r="K41" s="69">
        <v>7785</v>
      </c>
      <c r="L41" s="69">
        <v>8806</v>
      </c>
      <c r="M41" s="69">
        <v>4833</v>
      </c>
      <c r="N41" s="68"/>
      <c r="O41" s="72">
        <f t="shared" si="0"/>
        <v>80716</v>
      </c>
    </row>
    <row r="42" spans="2:15" ht="17.100000000000001" customHeight="1" x14ac:dyDescent="0.15">
      <c r="B42" s="91" t="s">
        <v>82</v>
      </c>
      <c r="C42" s="92">
        <v>11469</v>
      </c>
      <c r="D42" s="93">
        <v>10559</v>
      </c>
      <c r="E42" s="93">
        <v>11095</v>
      </c>
      <c r="F42" s="94">
        <v>9033</v>
      </c>
      <c r="G42" s="94">
        <v>10186</v>
      </c>
      <c r="H42" s="93">
        <v>10104</v>
      </c>
      <c r="I42" s="93">
        <v>10485</v>
      </c>
      <c r="J42" s="94">
        <v>10324</v>
      </c>
      <c r="K42" s="94">
        <v>10208</v>
      </c>
      <c r="L42" s="94">
        <v>10724</v>
      </c>
      <c r="M42" s="94">
        <v>7418</v>
      </c>
      <c r="N42" s="93"/>
      <c r="O42" s="95">
        <f t="shared" si="0"/>
        <v>111605</v>
      </c>
    </row>
    <row r="43" spans="2:15" ht="17.100000000000001" customHeight="1" x14ac:dyDescent="0.15">
      <c r="B43" s="102" t="s">
        <v>53</v>
      </c>
      <c r="C43" s="97">
        <v>17320</v>
      </c>
      <c r="D43" s="98">
        <v>15926</v>
      </c>
      <c r="E43" s="98">
        <v>12885</v>
      </c>
      <c r="F43" s="99">
        <v>14020</v>
      </c>
      <c r="G43" s="99">
        <v>12895</v>
      </c>
      <c r="H43" s="98">
        <v>9568</v>
      </c>
      <c r="I43" s="98">
        <v>15166</v>
      </c>
      <c r="J43" s="99">
        <v>14908</v>
      </c>
      <c r="K43" s="99">
        <v>15172</v>
      </c>
      <c r="L43" s="99">
        <v>15729</v>
      </c>
      <c r="M43" s="99">
        <v>14802</v>
      </c>
      <c r="N43" s="98"/>
      <c r="O43" s="100">
        <f t="shared" si="0"/>
        <v>158391</v>
      </c>
    </row>
    <row r="44" spans="2:15" ht="17.100000000000001" customHeight="1" x14ac:dyDescent="0.15">
      <c r="B44" s="102" t="s">
        <v>54</v>
      </c>
      <c r="C44" s="97">
        <v>2594</v>
      </c>
      <c r="D44" s="98">
        <v>2541</v>
      </c>
      <c r="E44" s="98">
        <v>2270</v>
      </c>
      <c r="F44" s="99">
        <v>2151</v>
      </c>
      <c r="G44" s="99">
        <v>2293</v>
      </c>
      <c r="H44" s="98">
        <v>2148</v>
      </c>
      <c r="I44" s="98">
        <v>2660</v>
      </c>
      <c r="J44" s="99">
        <v>2819</v>
      </c>
      <c r="K44" s="99">
        <v>2633</v>
      </c>
      <c r="L44" s="99">
        <v>2359</v>
      </c>
      <c r="M44" s="99">
        <v>2251</v>
      </c>
      <c r="N44" s="98"/>
      <c r="O44" s="100">
        <f t="shared" si="0"/>
        <v>26719</v>
      </c>
    </row>
    <row r="45" spans="2:15" ht="17.100000000000001" customHeight="1" x14ac:dyDescent="0.15">
      <c r="B45" s="102" t="s">
        <v>55</v>
      </c>
      <c r="C45" s="97">
        <v>21348</v>
      </c>
      <c r="D45" s="98">
        <v>17101</v>
      </c>
      <c r="E45" s="98">
        <v>12428</v>
      </c>
      <c r="F45" s="99">
        <v>12563</v>
      </c>
      <c r="G45" s="99">
        <v>18849</v>
      </c>
      <c r="H45" s="98">
        <v>17206</v>
      </c>
      <c r="I45" s="98">
        <v>12301</v>
      </c>
      <c r="J45" s="99">
        <v>12256</v>
      </c>
      <c r="K45" s="99">
        <v>22237</v>
      </c>
      <c r="L45" s="99">
        <v>17341</v>
      </c>
      <c r="M45" s="99">
        <v>20077</v>
      </c>
      <c r="N45" s="98"/>
      <c r="O45" s="100">
        <f t="shared" si="0"/>
        <v>183707</v>
      </c>
    </row>
    <row r="46" spans="2:15" ht="17.100000000000001" customHeight="1" x14ac:dyDescent="0.15">
      <c r="B46" s="102" t="s">
        <v>56</v>
      </c>
      <c r="C46" s="97" t="s">
        <v>162</v>
      </c>
      <c r="D46" s="98" t="s">
        <v>162</v>
      </c>
      <c r="E46" s="98" t="s">
        <v>162</v>
      </c>
      <c r="F46" s="99" t="s">
        <v>162</v>
      </c>
      <c r="G46" s="99" t="s">
        <v>162</v>
      </c>
      <c r="H46" s="98" t="s">
        <v>162</v>
      </c>
      <c r="I46" s="98" t="s">
        <v>162</v>
      </c>
      <c r="J46" s="99" t="s">
        <v>162</v>
      </c>
      <c r="K46" s="99" t="s">
        <v>162</v>
      </c>
      <c r="L46" s="247" t="s">
        <v>162</v>
      </c>
      <c r="M46" s="99" t="s">
        <v>162</v>
      </c>
      <c r="N46" s="98"/>
      <c r="O46" s="100" t="s">
        <v>161</v>
      </c>
    </row>
    <row r="47" spans="2:15" ht="17.100000000000001" customHeight="1" x14ac:dyDescent="0.15">
      <c r="B47" s="102" t="s">
        <v>57</v>
      </c>
      <c r="C47" s="97">
        <v>28319</v>
      </c>
      <c r="D47" s="98">
        <v>23883</v>
      </c>
      <c r="E47" s="98">
        <v>14047</v>
      </c>
      <c r="F47" s="99">
        <v>23942</v>
      </c>
      <c r="G47" s="99">
        <v>25282</v>
      </c>
      <c r="H47" s="98">
        <v>27819</v>
      </c>
      <c r="I47" s="98">
        <v>32171</v>
      </c>
      <c r="J47" s="99">
        <v>29351</v>
      </c>
      <c r="K47" s="99">
        <v>26144</v>
      </c>
      <c r="L47" s="99">
        <v>22126</v>
      </c>
      <c r="M47" s="99">
        <v>21994</v>
      </c>
      <c r="N47" s="98"/>
      <c r="O47" s="100">
        <f t="shared" si="0"/>
        <v>275078</v>
      </c>
    </row>
    <row r="48" spans="2:15" ht="17.100000000000001" customHeight="1" x14ac:dyDescent="0.15">
      <c r="B48" s="81" t="s">
        <v>58</v>
      </c>
      <c r="C48" s="82" t="s">
        <v>162</v>
      </c>
      <c r="D48" s="83" t="s">
        <v>162</v>
      </c>
      <c r="E48" s="83" t="s">
        <v>162</v>
      </c>
      <c r="F48" s="84" t="s">
        <v>162</v>
      </c>
      <c r="G48" s="84" t="s">
        <v>162</v>
      </c>
      <c r="H48" s="83" t="s">
        <v>162</v>
      </c>
      <c r="I48" s="83" t="s">
        <v>162</v>
      </c>
      <c r="J48" s="84" t="s">
        <v>162</v>
      </c>
      <c r="K48" s="84" t="s">
        <v>162</v>
      </c>
      <c r="L48" s="84" t="s">
        <v>162</v>
      </c>
      <c r="M48" s="84" t="s">
        <v>162</v>
      </c>
      <c r="N48" s="83"/>
      <c r="O48" s="107" t="s">
        <v>150</v>
      </c>
    </row>
    <row r="49" spans="1:16" ht="17.100000000000001" customHeight="1" x14ac:dyDescent="0.15">
      <c r="B49" s="91" t="s">
        <v>59</v>
      </c>
      <c r="C49" s="92" t="s">
        <v>162</v>
      </c>
      <c r="D49" s="93" t="s">
        <v>162</v>
      </c>
      <c r="E49" s="93" t="s">
        <v>162</v>
      </c>
      <c r="F49" s="94" t="s">
        <v>162</v>
      </c>
      <c r="G49" s="94" t="s">
        <v>162</v>
      </c>
      <c r="H49" s="93" t="s">
        <v>162</v>
      </c>
      <c r="I49" s="93" t="s">
        <v>162</v>
      </c>
      <c r="J49" s="94" t="s">
        <v>162</v>
      </c>
      <c r="K49" s="94" t="s">
        <v>162</v>
      </c>
      <c r="L49" s="94" t="s">
        <v>162</v>
      </c>
      <c r="M49" s="94" t="s">
        <v>162</v>
      </c>
      <c r="N49" s="93"/>
      <c r="O49" s="108" t="s">
        <v>150</v>
      </c>
    </row>
    <row r="50" spans="1:16" ht="17.100000000000001" customHeight="1" x14ac:dyDescent="0.15">
      <c r="B50" s="102" t="s">
        <v>60</v>
      </c>
      <c r="C50" s="97">
        <v>6252</v>
      </c>
      <c r="D50" s="98">
        <v>8396</v>
      </c>
      <c r="E50" s="98">
        <v>7206</v>
      </c>
      <c r="F50" s="99">
        <v>10391</v>
      </c>
      <c r="G50" s="99">
        <v>9738</v>
      </c>
      <c r="H50" s="98">
        <v>9312</v>
      </c>
      <c r="I50" s="98">
        <v>10073</v>
      </c>
      <c r="J50" s="99">
        <v>8830</v>
      </c>
      <c r="K50" s="99">
        <v>8672</v>
      </c>
      <c r="L50" s="99">
        <v>4804</v>
      </c>
      <c r="M50" s="99">
        <v>6504</v>
      </c>
      <c r="N50" s="98"/>
      <c r="O50" s="100">
        <f t="shared" si="0"/>
        <v>90178</v>
      </c>
    </row>
    <row r="51" spans="1:16" ht="17.100000000000001" customHeight="1" x14ac:dyDescent="0.15">
      <c r="A51" s="12"/>
      <c r="B51" s="109" t="s">
        <v>61</v>
      </c>
      <c r="C51" s="110">
        <v>3531</v>
      </c>
      <c r="D51" s="111">
        <v>3214</v>
      </c>
      <c r="E51" s="111">
        <v>2954</v>
      </c>
      <c r="F51" s="111">
        <v>3353</v>
      </c>
      <c r="G51" s="111">
        <v>4368</v>
      </c>
      <c r="H51" s="111">
        <v>3371</v>
      </c>
      <c r="I51" s="111">
        <v>4227</v>
      </c>
      <c r="J51" s="112">
        <v>3634</v>
      </c>
      <c r="K51" s="112">
        <v>2859</v>
      </c>
      <c r="L51" s="111">
        <v>1781</v>
      </c>
      <c r="M51" s="111">
        <v>3378</v>
      </c>
      <c r="N51" s="111"/>
      <c r="O51" s="113">
        <f t="shared" si="0"/>
        <v>36670</v>
      </c>
    </row>
    <row r="52" spans="1:16" s="63" customFormat="1" ht="20.100000000000001" customHeight="1" x14ac:dyDescent="0.15">
      <c r="B52" s="103" t="s">
        <v>17</v>
      </c>
      <c r="C52" s="104">
        <v>704774</v>
      </c>
      <c r="D52" s="105">
        <v>633314</v>
      </c>
      <c r="E52" s="105">
        <v>596366</v>
      </c>
      <c r="F52" s="105">
        <v>609166</v>
      </c>
      <c r="G52" s="105">
        <v>621617</v>
      </c>
      <c r="H52" s="105">
        <v>517515</v>
      </c>
      <c r="I52" s="105">
        <v>594024</v>
      </c>
      <c r="J52" s="105">
        <v>614328</v>
      </c>
      <c r="K52" s="105">
        <v>626378</v>
      </c>
      <c r="L52" s="105">
        <v>639746</v>
      </c>
      <c r="M52" s="105">
        <v>631009</v>
      </c>
      <c r="N52" s="105"/>
      <c r="O52" s="106">
        <f>O25+O300+O33+O34+O35+O38+O39+O43+O44+O45+O47+O50+O51+O29</f>
        <v>6788237</v>
      </c>
      <c r="P52" s="64"/>
    </row>
    <row r="53" spans="1:16" ht="17.100000000000001" customHeight="1" x14ac:dyDescent="0.15">
      <c r="B53" s="114" t="s">
        <v>62</v>
      </c>
      <c r="C53" s="115">
        <v>20820</v>
      </c>
      <c r="D53" s="116">
        <v>19332</v>
      </c>
      <c r="E53" s="116">
        <v>16899</v>
      </c>
      <c r="F53" s="117">
        <v>14665</v>
      </c>
      <c r="G53" s="117">
        <v>15185</v>
      </c>
      <c r="H53" s="116">
        <v>8703</v>
      </c>
      <c r="I53" s="116">
        <v>14606</v>
      </c>
      <c r="J53" s="117">
        <v>17196</v>
      </c>
      <c r="K53" s="117">
        <v>15400</v>
      </c>
      <c r="L53" s="117">
        <v>20212</v>
      </c>
      <c r="M53" s="117">
        <v>16624</v>
      </c>
      <c r="N53" s="116"/>
      <c r="O53" s="118">
        <f t="shared" si="0"/>
        <v>179642</v>
      </c>
    </row>
    <row r="54" spans="1:16" s="63" customFormat="1" ht="20.100000000000001" customHeight="1" thickBot="1" x14ac:dyDescent="0.2">
      <c r="B54" s="119" t="s">
        <v>15</v>
      </c>
      <c r="C54" s="120">
        <v>783158</v>
      </c>
      <c r="D54" s="121">
        <v>714167</v>
      </c>
      <c r="E54" s="121">
        <v>674664</v>
      </c>
      <c r="F54" s="121">
        <v>684530</v>
      </c>
      <c r="G54" s="121">
        <v>699559</v>
      </c>
      <c r="H54" s="121">
        <v>588372</v>
      </c>
      <c r="I54" s="121">
        <v>676259</v>
      </c>
      <c r="J54" s="121">
        <v>683873</v>
      </c>
      <c r="K54" s="121">
        <v>706329</v>
      </c>
      <c r="L54" s="121">
        <v>727105</v>
      </c>
      <c r="M54" s="121">
        <v>711361</v>
      </c>
      <c r="N54" s="121"/>
      <c r="O54" s="122">
        <f>O24+O52+O53</f>
        <v>7649377</v>
      </c>
      <c r="P54" s="64"/>
    </row>
    <row r="55" spans="1:16" s="41" customFormat="1" ht="17.100000000000001" customHeight="1" x14ac:dyDescent="0.15">
      <c r="C55" s="40"/>
      <c r="L55" s="35" t="s">
        <v>154</v>
      </c>
      <c r="P55" s="42"/>
    </row>
    <row r="56" spans="1:16" s="41" customFormat="1" ht="17.100000000000001" customHeight="1" x14ac:dyDescent="0.15">
      <c r="A56" s="39"/>
      <c r="B56" s="35" t="s">
        <v>165</v>
      </c>
      <c r="C56" s="40"/>
      <c r="P56" s="42"/>
    </row>
    <row r="57" spans="1:16" x14ac:dyDescent="0.15">
      <c r="B57" s="35" t="s">
        <v>164</v>
      </c>
    </row>
    <row r="58" spans="1:16" x14ac:dyDescent="0.15">
      <c r="B58" s="18" t="s">
        <v>163</v>
      </c>
    </row>
  </sheetData>
  <phoneticPr fontId="2"/>
  <pageMargins left="0.74803149606299213" right="0" top="0.19685039370078741" bottom="3.937007874015748E-2" header="0.15748031496062992" footer="0"/>
  <pageSetup paperSize="9" scale="63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58"/>
  <sheetViews>
    <sheetView workbookViewId="0"/>
  </sheetViews>
  <sheetFormatPr defaultRowHeight="13.5" x14ac:dyDescent="0.15"/>
  <cols>
    <col min="1" max="1" width="10.625" style="30" customWidth="1"/>
    <col min="2" max="2" width="25.375" style="30" customWidth="1"/>
    <col min="3" max="14" width="13.625" style="30" customWidth="1"/>
    <col min="15" max="15" width="15.625" style="30" customWidth="1"/>
    <col min="16" max="16" width="16.5" style="30" customWidth="1"/>
    <col min="17" max="17" width="9.875" style="31" bestFit="1" customWidth="1"/>
    <col min="18" max="16384" width="9" style="30"/>
  </cols>
  <sheetData>
    <row r="1" spans="1:17" ht="15" customHeight="1" x14ac:dyDescent="0.15">
      <c r="A1" s="30" t="s">
        <v>14</v>
      </c>
    </row>
    <row r="2" spans="1:17" ht="21" customHeight="1" x14ac:dyDescent="0.15">
      <c r="B2" s="36"/>
      <c r="D2" s="32"/>
      <c r="G2" s="19" t="s">
        <v>156</v>
      </c>
      <c r="M2" s="30" t="s">
        <v>0</v>
      </c>
    </row>
    <row r="3" spans="1:17" ht="14.25" thickBot="1" x14ac:dyDescent="0.2">
      <c r="B3" s="33" t="s">
        <v>20</v>
      </c>
    </row>
    <row r="4" spans="1:17" s="48" customFormat="1" ht="20.100000000000001" customHeight="1" thickBot="1" x14ac:dyDescent="0.2">
      <c r="B4" s="133" t="s">
        <v>149</v>
      </c>
      <c r="C4" s="130" t="s">
        <v>134</v>
      </c>
      <c r="D4" s="128" t="s">
        <v>135</v>
      </c>
      <c r="E4" s="128" t="s">
        <v>136</v>
      </c>
      <c r="F4" s="128" t="s">
        <v>137</v>
      </c>
      <c r="G4" s="128" t="s">
        <v>138</v>
      </c>
      <c r="H4" s="128" t="s">
        <v>139</v>
      </c>
      <c r="I4" s="128" t="s">
        <v>140</v>
      </c>
      <c r="J4" s="128" t="s">
        <v>141</v>
      </c>
      <c r="K4" s="128" t="s">
        <v>142</v>
      </c>
      <c r="L4" s="128" t="s">
        <v>143</v>
      </c>
      <c r="M4" s="128" t="s">
        <v>144</v>
      </c>
      <c r="N4" s="128" t="s">
        <v>145</v>
      </c>
      <c r="O4" s="129" t="s">
        <v>146</v>
      </c>
      <c r="Q4" s="49"/>
    </row>
    <row r="5" spans="1:17" ht="17.100000000000001" customHeight="1" thickTop="1" x14ac:dyDescent="0.15">
      <c r="B5" s="162" t="s">
        <v>22</v>
      </c>
      <c r="C5" s="163">
        <v>17989</v>
      </c>
      <c r="D5" s="164">
        <v>19023</v>
      </c>
      <c r="E5" s="164">
        <v>18843</v>
      </c>
      <c r="F5" s="164">
        <v>19351</v>
      </c>
      <c r="G5" s="164">
        <v>18732</v>
      </c>
      <c r="H5" s="164">
        <v>18815</v>
      </c>
      <c r="I5" s="165">
        <v>20220</v>
      </c>
      <c r="J5" s="165">
        <v>17665</v>
      </c>
      <c r="K5" s="164">
        <v>19523</v>
      </c>
      <c r="L5" s="164">
        <v>20809</v>
      </c>
      <c r="M5" s="164">
        <v>19611</v>
      </c>
      <c r="N5" s="164"/>
      <c r="O5" s="166">
        <f>SUM(C5:N5)</f>
        <v>210581</v>
      </c>
      <c r="P5" s="31"/>
    </row>
    <row r="6" spans="1:17" ht="17.100000000000001" customHeight="1" x14ac:dyDescent="0.15">
      <c r="B6" s="157" t="s">
        <v>23</v>
      </c>
      <c r="C6" s="158">
        <v>1675</v>
      </c>
      <c r="D6" s="159">
        <v>2152</v>
      </c>
      <c r="E6" s="159">
        <v>1934</v>
      </c>
      <c r="F6" s="159">
        <v>1953</v>
      </c>
      <c r="G6" s="159">
        <v>1998</v>
      </c>
      <c r="H6" s="159">
        <v>1905</v>
      </c>
      <c r="I6" s="160">
        <v>2192</v>
      </c>
      <c r="J6" s="160">
        <v>1902</v>
      </c>
      <c r="K6" s="159">
        <v>1849</v>
      </c>
      <c r="L6" s="159">
        <v>2125</v>
      </c>
      <c r="M6" s="159">
        <v>2035</v>
      </c>
      <c r="N6" s="159"/>
      <c r="O6" s="161">
        <f>SUM(C6:N6)</f>
        <v>21720</v>
      </c>
      <c r="P6" s="31"/>
    </row>
    <row r="7" spans="1:17" ht="17.100000000000001" customHeight="1" x14ac:dyDescent="0.15">
      <c r="B7" s="134" t="s">
        <v>24</v>
      </c>
      <c r="C7" s="131">
        <v>646</v>
      </c>
      <c r="D7" s="123">
        <v>713</v>
      </c>
      <c r="E7" s="123">
        <v>709</v>
      </c>
      <c r="F7" s="123">
        <v>733</v>
      </c>
      <c r="G7" s="123">
        <v>715</v>
      </c>
      <c r="H7" s="123">
        <v>767</v>
      </c>
      <c r="I7" s="124">
        <v>867</v>
      </c>
      <c r="J7" s="124">
        <v>620</v>
      </c>
      <c r="K7" s="123">
        <v>757</v>
      </c>
      <c r="L7" s="123">
        <v>801</v>
      </c>
      <c r="M7" s="123">
        <v>830</v>
      </c>
      <c r="N7" s="123"/>
      <c r="O7" s="125">
        <f t="shared" ref="O7:O53" si="0">SUM(C7:N7)</f>
        <v>8158</v>
      </c>
      <c r="P7" s="31"/>
    </row>
    <row r="8" spans="1:17" ht="17.100000000000001" customHeight="1" x14ac:dyDescent="0.15">
      <c r="B8" s="134" t="s">
        <v>25</v>
      </c>
      <c r="C8" s="131">
        <v>8966</v>
      </c>
      <c r="D8" s="123">
        <v>9037</v>
      </c>
      <c r="E8" s="123">
        <v>9012</v>
      </c>
      <c r="F8" s="123">
        <v>9397</v>
      </c>
      <c r="G8" s="123">
        <v>9370</v>
      </c>
      <c r="H8" s="123">
        <v>9067</v>
      </c>
      <c r="I8" s="124">
        <v>9243</v>
      </c>
      <c r="J8" s="124">
        <v>8897</v>
      </c>
      <c r="K8" s="123">
        <v>9544</v>
      </c>
      <c r="L8" s="123">
        <v>9963</v>
      </c>
      <c r="M8" s="123">
        <v>9659</v>
      </c>
      <c r="N8" s="123"/>
      <c r="O8" s="125">
        <f t="shared" si="0"/>
        <v>102155</v>
      </c>
      <c r="P8" s="31"/>
    </row>
    <row r="9" spans="1:17" ht="17.100000000000001" customHeight="1" x14ac:dyDescent="0.15">
      <c r="B9" s="136" t="s">
        <v>26</v>
      </c>
      <c r="C9" s="137">
        <v>6702</v>
      </c>
      <c r="D9" s="138">
        <v>7121</v>
      </c>
      <c r="E9" s="138">
        <v>7188</v>
      </c>
      <c r="F9" s="138">
        <v>7268</v>
      </c>
      <c r="G9" s="138">
        <v>6649</v>
      </c>
      <c r="H9" s="138">
        <v>7076</v>
      </c>
      <c r="I9" s="139">
        <v>7918</v>
      </c>
      <c r="J9" s="167">
        <v>6246</v>
      </c>
      <c r="K9" s="138">
        <v>7373</v>
      </c>
      <c r="L9" s="138">
        <v>7920</v>
      </c>
      <c r="M9" s="138">
        <v>7087</v>
      </c>
      <c r="N9" s="138"/>
      <c r="O9" s="140">
        <f t="shared" si="0"/>
        <v>78548</v>
      </c>
      <c r="P9" s="31"/>
    </row>
    <row r="10" spans="1:17" ht="17.100000000000001" customHeight="1" x14ac:dyDescent="0.15">
      <c r="B10" s="168" t="s">
        <v>27</v>
      </c>
      <c r="C10" s="169">
        <v>3053</v>
      </c>
      <c r="D10" s="170">
        <v>3191</v>
      </c>
      <c r="E10" s="170">
        <v>3201</v>
      </c>
      <c r="F10" s="170">
        <v>3117</v>
      </c>
      <c r="G10" s="170">
        <v>3208</v>
      </c>
      <c r="H10" s="170">
        <v>2321</v>
      </c>
      <c r="I10" s="171">
        <v>2709</v>
      </c>
      <c r="J10" s="171">
        <v>2000</v>
      </c>
      <c r="K10" s="170">
        <v>2552</v>
      </c>
      <c r="L10" s="170">
        <v>2619</v>
      </c>
      <c r="M10" s="170">
        <v>2618</v>
      </c>
      <c r="N10" s="170"/>
      <c r="O10" s="172">
        <f t="shared" si="0"/>
        <v>30589</v>
      </c>
      <c r="P10" s="31"/>
    </row>
    <row r="11" spans="1:17" ht="17.100000000000001" customHeight="1" x14ac:dyDescent="0.15">
      <c r="B11" s="168" t="s">
        <v>28</v>
      </c>
      <c r="C11" s="169">
        <v>4506</v>
      </c>
      <c r="D11" s="170">
        <v>5208</v>
      </c>
      <c r="E11" s="170">
        <v>4962</v>
      </c>
      <c r="F11" s="170">
        <v>4551</v>
      </c>
      <c r="G11" s="170">
        <v>4906</v>
      </c>
      <c r="H11" s="170">
        <v>3967</v>
      </c>
      <c r="I11" s="171">
        <v>4463</v>
      </c>
      <c r="J11" s="171">
        <v>3755</v>
      </c>
      <c r="K11" s="170">
        <v>4359</v>
      </c>
      <c r="L11" s="170">
        <v>4351</v>
      </c>
      <c r="M11" s="170">
        <v>4330</v>
      </c>
      <c r="N11" s="170"/>
      <c r="O11" s="172">
        <f t="shared" si="0"/>
        <v>49358</v>
      </c>
      <c r="P11" s="31"/>
    </row>
    <row r="12" spans="1:17" ht="17.100000000000001" customHeight="1" x14ac:dyDescent="0.15">
      <c r="B12" s="157" t="s">
        <v>29</v>
      </c>
      <c r="C12" s="158">
        <v>158</v>
      </c>
      <c r="D12" s="159">
        <v>180</v>
      </c>
      <c r="E12" s="159">
        <v>192</v>
      </c>
      <c r="F12" s="159">
        <v>150</v>
      </c>
      <c r="G12" s="159">
        <v>166</v>
      </c>
      <c r="H12" s="159">
        <v>156</v>
      </c>
      <c r="I12" s="160">
        <v>118</v>
      </c>
      <c r="J12" s="160">
        <v>152</v>
      </c>
      <c r="K12" s="159">
        <v>188</v>
      </c>
      <c r="L12" s="159">
        <v>207</v>
      </c>
      <c r="M12" s="159">
        <v>161</v>
      </c>
      <c r="N12" s="159"/>
      <c r="O12" s="161">
        <f t="shared" si="0"/>
        <v>1828</v>
      </c>
      <c r="P12" s="31"/>
    </row>
    <row r="13" spans="1:17" ht="17.100000000000001" customHeight="1" x14ac:dyDescent="0.15">
      <c r="B13" s="134" t="s">
        <v>30</v>
      </c>
      <c r="C13" s="131">
        <v>1239</v>
      </c>
      <c r="D13" s="123">
        <v>1553</v>
      </c>
      <c r="E13" s="123">
        <v>1431</v>
      </c>
      <c r="F13" s="123">
        <v>1221</v>
      </c>
      <c r="G13" s="123">
        <v>1373</v>
      </c>
      <c r="H13" s="123">
        <v>1327</v>
      </c>
      <c r="I13" s="124">
        <v>1487</v>
      </c>
      <c r="J13" s="124">
        <v>1361</v>
      </c>
      <c r="K13" s="123">
        <v>1443</v>
      </c>
      <c r="L13" s="123">
        <v>1443</v>
      </c>
      <c r="M13" s="123">
        <v>1419</v>
      </c>
      <c r="N13" s="123"/>
      <c r="O13" s="125">
        <f t="shared" si="0"/>
        <v>15297</v>
      </c>
      <c r="P13" s="31"/>
    </row>
    <row r="14" spans="1:17" ht="17.100000000000001" customHeight="1" x14ac:dyDescent="0.15">
      <c r="B14" s="134" t="s">
        <v>31</v>
      </c>
      <c r="C14" s="131">
        <v>2438</v>
      </c>
      <c r="D14" s="123">
        <v>2697</v>
      </c>
      <c r="E14" s="123">
        <v>2570</v>
      </c>
      <c r="F14" s="123">
        <v>2473</v>
      </c>
      <c r="G14" s="123">
        <v>2597</v>
      </c>
      <c r="H14" s="123">
        <v>1808</v>
      </c>
      <c r="I14" s="124">
        <v>2109</v>
      </c>
      <c r="J14" s="124">
        <v>1658</v>
      </c>
      <c r="K14" s="123">
        <v>2029</v>
      </c>
      <c r="L14" s="123">
        <v>1963</v>
      </c>
      <c r="M14" s="123">
        <v>2052</v>
      </c>
      <c r="N14" s="123"/>
      <c r="O14" s="125">
        <f t="shared" si="0"/>
        <v>24394</v>
      </c>
      <c r="P14" s="31"/>
    </row>
    <row r="15" spans="1:17" ht="17.100000000000001" customHeight="1" x14ac:dyDescent="0.15">
      <c r="B15" s="136" t="s">
        <v>26</v>
      </c>
      <c r="C15" s="137">
        <v>671</v>
      </c>
      <c r="D15" s="138">
        <v>778</v>
      </c>
      <c r="E15" s="138">
        <v>769</v>
      </c>
      <c r="F15" s="138">
        <v>707</v>
      </c>
      <c r="G15" s="138">
        <v>770</v>
      </c>
      <c r="H15" s="138">
        <v>676</v>
      </c>
      <c r="I15" s="139">
        <v>749</v>
      </c>
      <c r="J15" s="139">
        <v>584</v>
      </c>
      <c r="K15" s="138">
        <v>699</v>
      </c>
      <c r="L15" s="138">
        <v>738</v>
      </c>
      <c r="M15" s="138">
        <v>698</v>
      </c>
      <c r="N15" s="138"/>
      <c r="O15" s="140">
        <f t="shared" si="0"/>
        <v>7839</v>
      </c>
      <c r="P15" s="31"/>
    </row>
    <row r="16" spans="1:17" ht="17.100000000000001" customHeight="1" x14ac:dyDescent="0.15">
      <c r="B16" s="168" t="s">
        <v>32</v>
      </c>
      <c r="C16" s="169">
        <v>4220</v>
      </c>
      <c r="D16" s="170">
        <v>4709</v>
      </c>
      <c r="E16" s="170">
        <v>4574</v>
      </c>
      <c r="F16" s="170">
        <v>4668</v>
      </c>
      <c r="G16" s="170">
        <v>4619</v>
      </c>
      <c r="H16" s="170">
        <v>4854</v>
      </c>
      <c r="I16" s="171">
        <v>5269</v>
      </c>
      <c r="J16" s="171">
        <v>4241</v>
      </c>
      <c r="K16" s="170">
        <v>4553</v>
      </c>
      <c r="L16" s="170">
        <v>5363</v>
      </c>
      <c r="M16" s="170">
        <v>5310</v>
      </c>
      <c r="N16" s="170"/>
      <c r="O16" s="172">
        <f t="shared" si="0"/>
        <v>52380</v>
      </c>
      <c r="P16" s="31"/>
    </row>
    <row r="17" spans="1:17" ht="17.100000000000001" customHeight="1" x14ac:dyDescent="0.15">
      <c r="B17" s="157" t="s">
        <v>33</v>
      </c>
      <c r="C17" s="158">
        <v>3014</v>
      </c>
      <c r="D17" s="159">
        <v>3384</v>
      </c>
      <c r="E17" s="159">
        <v>3308</v>
      </c>
      <c r="F17" s="159">
        <v>3391</v>
      </c>
      <c r="G17" s="159">
        <v>3376</v>
      </c>
      <c r="H17" s="159">
        <v>3655</v>
      </c>
      <c r="I17" s="160">
        <v>3756</v>
      </c>
      <c r="J17" s="160">
        <v>3189</v>
      </c>
      <c r="K17" s="159">
        <v>3343</v>
      </c>
      <c r="L17" s="159">
        <v>3923</v>
      </c>
      <c r="M17" s="159">
        <v>3932</v>
      </c>
      <c r="N17" s="159"/>
      <c r="O17" s="161">
        <f t="shared" si="0"/>
        <v>38271</v>
      </c>
      <c r="P17" s="31"/>
    </row>
    <row r="18" spans="1:17" ht="17.100000000000001" customHeight="1" x14ac:dyDescent="0.15">
      <c r="B18" s="136" t="s">
        <v>26</v>
      </c>
      <c r="C18" s="137">
        <v>1206</v>
      </c>
      <c r="D18" s="138">
        <v>1325</v>
      </c>
      <c r="E18" s="138">
        <v>1266</v>
      </c>
      <c r="F18" s="138">
        <v>1277</v>
      </c>
      <c r="G18" s="138">
        <v>1243</v>
      </c>
      <c r="H18" s="138">
        <v>1199</v>
      </c>
      <c r="I18" s="139">
        <v>1513</v>
      </c>
      <c r="J18" s="139">
        <v>1052</v>
      </c>
      <c r="K18" s="138">
        <v>1210</v>
      </c>
      <c r="L18" s="138">
        <v>1440</v>
      </c>
      <c r="M18" s="138">
        <v>1378</v>
      </c>
      <c r="N18" s="138"/>
      <c r="O18" s="140">
        <f t="shared" si="0"/>
        <v>14109</v>
      </c>
      <c r="P18" s="31"/>
    </row>
    <row r="19" spans="1:17" ht="17.100000000000001" customHeight="1" x14ac:dyDescent="0.15">
      <c r="B19" s="168" t="s">
        <v>34</v>
      </c>
      <c r="C19" s="169">
        <v>2270</v>
      </c>
      <c r="D19" s="170">
        <v>2715</v>
      </c>
      <c r="E19" s="170">
        <v>2502</v>
      </c>
      <c r="F19" s="170">
        <v>2724</v>
      </c>
      <c r="G19" s="170">
        <v>2582</v>
      </c>
      <c r="H19" s="170">
        <v>2608</v>
      </c>
      <c r="I19" s="171">
        <v>2983</v>
      </c>
      <c r="J19" s="171">
        <v>2504</v>
      </c>
      <c r="K19" s="170">
        <v>2893</v>
      </c>
      <c r="L19" s="170">
        <v>2936</v>
      </c>
      <c r="M19" s="170">
        <v>2757</v>
      </c>
      <c r="N19" s="170"/>
      <c r="O19" s="172">
        <f t="shared" si="0"/>
        <v>29474</v>
      </c>
      <c r="P19" s="31"/>
    </row>
    <row r="20" spans="1:17" ht="17.100000000000001" customHeight="1" x14ac:dyDescent="0.15">
      <c r="B20" s="168" t="s">
        <v>35</v>
      </c>
      <c r="C20" s="169">
        <v>7696</v>
      </c>
      <c r="D20" s="170">
        <v>7781</v>
      </c>
      <c r="E20" s="170">
        <v>8180</v>
      </c>
      <c r="F20" s="170">
        <v>8365</v>
      </c>
      <c r="G20" s="170">
        <v>8198</v>
      </c>
      <c r="H20" s="170">
        <v>7518</v>
      </c>
      <c r="I20" s="171">
        <v>8423</v>
      </c>
      <c r="J20" s="171">
        <v>7742</v>
      </c>
      <c r="K20" s="170">
        <v>7718</v>
      </c>
      <c r="L20" s="170">
        <v>8742</v>
      </c>
      <c r="M20" s="170">
        <v>7980</v>
      </c>
      <c r="N20" s="170"/>
      <c r="O20" s="172">
        <f t="shared" si="0"/>
        <v>88343</v>
      </c>
      <c r="P20" s="31"/>
    </row>
    <row r="21" spans="1:17" ht="17.100000000000001" customHeight="1" x14ac:dyDescent="0.15">
      <c r="B21" s="168" t="s">
        <v>36</v>
      </c>
      <c r="C21" s="169">
        <v>11860</v>
      </c>
      <c r="D21" s="170">
        <v>12075</v>
      </c>
      <c r="E21" s="170">
        <v>12609</v>
      </c>
      <c r="F21" s="170">
        <v>12912</v>
      </c>
      <c r="G21" s="170">
        <v>12587</v>
      </c>
      <c r="H21" s="170">
        <v>12903</v>
      </c>
      <c r="I21" s="171">
        <v>14932</v>
      </c>
      <c r="J21" s="171">
        <v>11204</v>
      </c>
      <c r="K21" s="170">
        <v>13608</v>
      </c>
      <c r="L21" s="170">
        <v>15056</v>
      </c>
      <c r="M21" s="170">
        <v>14292</v>
      </c>
      <c r="N21" s="170"/>
      <c r="O21" s="172">
        <f t="shared" si="0"/>
        <v>144038</v>
      </c>
      <c r="P21" s="31"/>
    </row>
    <row r="22" spans="1:17" ht="17.100000000000001" customHeight="1" x14ac:dyDescent="0.15">
      <c r="B22" s="157" t="s">
        <v>37</v>
      </c>
      <c r="C22" s="158">
        <v>7607</v>
      </c>
      <c r="D22" s="159">
        <v>7575</v>
      </c>
      <c r="E22" s="159">
        <v>8276</v>
      </c>
      <c r="F22" s="159">
        <v>8137</v>
      </c>
      <c r="G22" s="159">
        <v>8082</v>
      </c>
      <c r="H22" s="159">
        <v>8282</v>
      </c>
      <c r="I22" s="160">
        <v>9559</v>
      </c>
      <c r="J22" s="160">
        <v>6827</v>
      </c>
      <c r="K22" s="159">
        <v>8628</v>
      </c>
      <c r="L22" s="159">
        <v>9629</v>
      </c>
      <c r="M22" s="159">
        <v>8994</v>
      </c>
      <c r="N22" s="159"/>
      <c r="O22" s="161">
        <f t="shared" si="0"/>
        <v>91596</v>
      </c>
      <c r="P22" s="31"/>
    </row>
    <row r="23" spans="1:17" ht="17.100000000000001" customHeight="1" x14ac:dyDescent="0.15">
      <c r="B23" s="136" t="s">
        <v>38</v>
      </c>
      <c r="C23" s="137">
        <v>4253</v>
      </c>
      <c r="D23" s="138">
        <v>4500</v>
      </c>
      <c r="E23" s="138">
        <v>4333</v>
      </c>
      <c r="F23" s="138">
        <v>4775</v>
      </c>
      <c r="G23" s="138">
        <v>4505</v>
      </c>
      <c r="H23" s="138">
        <v>4621</v>
      </c>
      <c r="I23" s="139">
        <v>5373</v>
      </c>
      <c r="J23" s="139">
        <v>4377</v>
      </c>
      <c r="K23" s="138">
        <v>4980</v>
      </c>
      <c r="L23" s="138">
        <v>5427</v>
      </c>
      <c r="M23" s="138">
        <v>5298</v>
      </c>
      <c r="N23" s="138"/>
      <c r="O23" s="140">
        <f t="shared" si="0"/>
        <v>52442</v>
      </c>
      <c r="P23" s="31"/>
    </row>
    <row r="24" spans="1:17" s="65" customFormat="1" ht="20.100000000000001" customHeight="1" x14ac:dyDescent="0.15">
      <c r="B24" s="141" t="s">
        <v>18</v>
      </c>
      <c r="C24" s="142">
        <v>51594</v>
      </c>
      <c r="D24" s="143">
        <v>54702</v>
      </c>
      <c r="E24" s="143">
        <v>54871</v>
      </c>
      <c r="F24" s="143">
        <v>55688</v>
      </c>
      <c r="G24" s="143">
        <v>54832</v>
      </c>
      <c r="H24" s="143">
        <v>52986</v>
      </c>
      <c r="I24" s="144">
        <v>58999</v>
      </c>
      <c r="J24" s="144">
        <v>49111</v>
      </c>
      <c r="K24" s="143">
        <v>55206</v>
      </c>
      <c r="L24" s="143">
        <v>59876</v>
      </c>
      <c r="M24" s="143">
        <v>56898</v>
      </c>
      <c r="N24" s="143"/>
      <c r="O24" s="145">
        <f>O5+O10+O11+O16+O19+O20+O21</f>
        <v>604763</v>
      </c>
      <c r="P24" s="66"/>
      <c r="Q24" s="66"/>
    </row>
    <row r="25" spans="1:17" ht="17.100000000000001" customHeight="1" x14ac:dyDescent="0.15">
      <c r="A25" s="34"/>
      <c r="B25" s="173" t="s">
        <v>39</v>
      </c>
      <c r="C25" s="174">
        <v>158503</v>
      </c>
      <c r="D25" s="175">
        <v>151580</v>
      </c>
      <c r="E25" s="175">
        <v>172880</v>
      </c>
      <c r="F25" s="175">
        <v>187471</v>
      </c>
      <c r="G25" s="175">
        <v>164697</v>
      </c>
      <c r="H25" s="175">
        <v>140855</v>
      </c>
      <c r="I25" s="176">
        <v>184550</v>
      </c>
      <c r="J25" s="176">
        <v>147307</v>
      </c>
      <c r="K25" s="175">
        <v>165967</v>
      </c>
      <c r="L25" s="175">
        <v>167965</v>
      </c>
      <c r="M25" s="175">
        <v>166418</v>
      </c>
      <c r="N25" s="175"/>
      <c r="O25" s="177">
        <f>SUM(C25:N25)</f>
        <v>1808193</v>
      </c>
      <c r="P25" s="31"/>
    </row>
    <row r="26" spans="1:17" ht="17.100000000000001" customHeight="1" x14ac:dyDescent="0.15">
      <c r="A26" s="34"/>
      <c r="B26" s="157" t="s">
        <v>40</v>
      </c>
      <c r="C26" s="158">
        <v>103531</v>
      </c>
      <c r="D26" s="159">
        <v>83767</v>
      </c>
      <c r="E26" s="159">
        <v>99967</v>
      </c>
      <c r="F26" s="159">
        <v>112177</v>
      </c>
      <c r="G26" s="159">
        <v>97493</v>
      </c>
      <c r="H26" s="159">
        <v>86504</v>
      </c>
      <c r="I26" s="160">
        <v>119607</v>
      </c>
      <c r="J26" s="160">
        <v>91666</v>
      </c>
      <c r="K26" s="159">
        <v>94202</v>
      </c>
      <c r="L26" s="159">
        <v>95204</v>
      </c>
      <c r="M26" s="159">
        <v>101878</v>
      </c>
      <c r="N26" s="159"/>
      <c r="O26" s="161">
        <f>SUM(C26:N26)</f>
        <v>1085996</v>
      </c>
      <c r="P26" s="31"/>
    </row>
    <row r="27" spans="1:17" ht="17.100000000000001" customHeight="1" x14ac:dyDescent="0.15">
      <c r="B27" s="134" t="s">
        <v>41</v>
      </c>
      <c r="C27" s="131">
        <v>48182</v>
      </c>
      <c r="D27" s="123">
        <v>55050</v>
      </c>
      <c r="E27" s="123">
        <v>63039</v>
      </c>
      <c r="F27" s="123">
        <v>60606</v>
      </c>
      <c r="G27" s="123">
        <v>50047</v>
      </c>
      <c r="H27" s="123">
        <v>45691</v>
      </c>
      <c r="I27" s="124">
        <v>57160</v>
      </c>
      <c r="J27" s="124">
        <v>49781</v>
      </c>
      <c r="K27" s="123">
        <v>60911</v>
      </c>
      <c r="L27" s="123">
        <v>65710</v>
      </c>
      <c r="M27" s="123">
        <v>54435</v>
      </c>
      <c r="N27" s="123"/>
      <c r="O27" s="125">
        <f t="shared" si="0"/>
        <v>610612</v>
      </c>
      <c r="P27" s="31"/>
    </row>
    <row r="28" spans="1:17" ht="17.100000000000001" customHeight="1" x14ac:dyDescent="0.15">
      <c r="B28" s="136" t="s">
        <v>42</v>
      </c>
      <c r="C28" s="137">
        <v>6790</v>
      </c>
      <c r="D28" s="138">
        <v>12763</v>
      </c>
      <c r="E28" s="138">
        <v>9874</v>
      </c>
      <c r="F28" s="138">
        <v>14688</v>
      </c>
      <c r="G28" s="138">
        <v>17157</v>
      </c>
      <c r="H28" s="138">
        <v>8660</v>
      </c>
      <c r="I28" s="139">
        <v>7783</v>
      </c>
      <c r="J28" s="139">
        <v>5860</v>
      </c>
      <c r="K28" s="138">
        <v>10854</v>
      </c>
      <c r="L28" s="138">
        <v>7051</v>
      </c>
      <c r="M28" s="138">
        <v>10105</v>
      </c>
      <c r="N28" s="138"/>
      <c r="O28" s="140">
        <f t="shared" si="0"/>
        <v>111585</v>
      </c>
      <c r="P28" s="31"/>
    </row>
    <row r="29" spans="1:17" ht="17.100000000000001" customHeight="1" x14ac:dyDescent="0.15">
      <c r="A29" s="37"/>
      <c r="B29" s="168" t="s">
        <v>43</v>
      </c>
      <c r="C29" s="169">
        <v>66180</v>
      </c>
      <c r="D29" s="170">
        <v>71431</v>
      </c>
      <c r="E29" s="170">
        <v>79688</v>
      </c>
      <c r="F29" s="170">
        <v>76218</v>
      </c>
      <c r="G29" s="170">
        <v>72037</v>
      </c>
      <c r="H29" s="170">
        <v>78896</v>
      </c>
      <c r="I29" s="171">
        <v>76860</v>
      </c>
      <c r="J29" s="171">
        <v>66246</v>
      </c>
      <c r="K29" s="170">
        <v>71165</v>
      </c>
      <c r="L29" s="170">
        <v>71362</v>
      </c>
      <c r="M29" s="170">
        <v>70642</v>
      </c>
      <c r="N29" s="170"/>
      <c r="O29" s="172">
        <f t="shared" si="0"/>
        <v>800725</v>
      </c>
      <c r="P29" s="31"/>
    </row>
    <row r="30" spans="1:17" ht="17.100000000000001" customHeight="1" x14ac:dyDescent="0.15">
      <c r="A30" s="38"/>
      <c r="B30" s="157" t="s">
        <v>23</v>
      </c>
      <c r="C30" s="158">
        <v>38746</v>
      </c>
      <c r="D30" s="159">
        <v>40066</v>
      </c>
      <c r="E30" s="159">
        <v>48279</v>
      </c>
      <c r="F30" s="159">
        <v>44182</v>
      </c>
      <c r="G30" s="159">
        <v>43681</v>
      </c>
      <c r="H30" s="159">
        <v>50623</v>
      </c>
      <c r="I30" s="160">
        <v>45110</v>
      </c>
      <c r="J30" s="160">
        <v>40072</v>
      </c>
      <c r="K30" s="159">
        <v>38234</v>
      </c>
      <c r="L30" s="159">
        <v>38818</v>
      </c>
      <c r="M30" s="159">
        <v>41862</v>
      </c>
      <c r="N30" s="159"/>
      <c r="O30" s="161">
        <f t="shared" si="0"/>
        <v>469673</v>
      </c>
      <c r="P30" s="31"/>
    </row>
    <row r="31" spans="1:17" ht="17.100000000000001" customHeight="1" x14ac:dyDescent="0.15">
      <c r="A31" s="38"/>
      <c r="B31" s="134" t="s">
        <v>44</v>
      </c>
      <c r="C31" s="132">
        <v>5899</v>
      </c>
      <c r="D31" s="126">
        <v>6502</v>
      </c>
      <c r="E31" s="126">
        <v>8214</v>
      </c>
      <c r="F31" s="126">
        <v>5959</v>
      </c>
      <c r="G31" s="126">
        <v>8193</v>
      </c>
      <c r="H31" s="126">
        <v>7311</v>
      </c>
      <c r="I31" s="127">
        <v>7462</v>
      </c>
      <c r="J31" s="127">
        <v>6296</v>
      </c>
      <c r="K31" s="126">
        <v>8411</v>
      </c>
      <c r="L31" s="126">
        <v>6730</v>
      </c>
      <c r="M31" s="126">
        <v>7185</v>
      </c>
      <c r="N31" s="126"/>
      <c r="O31" s="161">
        <f>SUM(C31:N31)</f>
        <v>78162</v>
      </c>
      <c r="P31" s="31"/>
    </row>
    <row r="32" spans="1:17" ht="17.100000000000001" customHeight="1" x14ac:dyDescent="0.15">
      <c r="A32" s="37"/>
      <c r="B32" s="135" t="s">
        <v>159</v>
      </c>
      <c r="C32" s="132">
        <v>21535</v>
      </c>
      <c r="D32" s="126">
        <v>24863</v>
      </c>
      <c r="E32" s="126">
        <v>23195</v>
      </c>
      <c r="F32" s="126">
        <v>26077</v>
      </c>
      <c r="G32" s="126">
        <v>20163</v>
      </c>
      <c r="H32" s="126">
        <v>20962</v>
      </c>
      <c r="I32" s="127">
        <v>24288</v>
      </c>
      <c r="J32" s="127">
        <v>19878</v>
      </c>
      <c r="K32" s="126">
        <v>24520</v>
      </c>
      <c r="L32" s="126">
        <v>25814</v>
      </c>
      <c r="M32" s="126">
        <v>21595</v>
      </c>
      <c r="N32" s="126"/>
      <c r="O32" s="161">
        <f>SUM(C32:N32)</f>
        <v>252890</v>
      </c>
      <c r="P32" s="31"/>
    </row>
    <row r="33" spans="1:16" ht="17.100000000000001" customHeight="1" x14ac:dyDescent="0.15">
      <c r="A33" s="34"/>
      <c r="B33" s="168" t="s">
        <v>45</v>
      </c>
      <c r="C33" s="169">
        <v>167827</v>
      </c>
      <c r="D33" s="170">
        <v>171382</v>
      </c>
      <c r="E33" s="170">
        <v>173817</v>
      </c>
      <c r="F33" s="170">
        <v>186199</v>
      </c>
      <c r="G33" s="170">
        <v>141573</v>
      </c>
      <c r="H33" s="170">
        <v>153105</v>
      </c>
      <c r="I33" s="171">
        <v>175096</v>
      </c>
      <c r="J33" s="171">
        <v>139018</v>
      </c>
      <c r="K33" s="170">
        <v>158674</v>
      </c>
      <c r="L33" s="170">
        <v>163966</v>
      </c>
      <c r="M33" s="170">
        <v>168672</v>
      </c>
      <c r="N33" s="170"/>
      <c r="O33" s="172">
        <f t="shared" si="0"/>
        <v>1799329</v>
      </c>
      <c r="P33" s="31"/>
    </row>
    <row r="34" spans="1:16" ht="17.100000000000001" customHeight="1" x14ac:dyDescent="0.15">
      <c r="B34" s="168" t="s">
        <v>46</v>
      </c>
      <c r="C34" s="169">
        <v>7129</v>
      </c>
      <c r="D34" s="170">
        <v>8275</v>
      </c>
      <c r="E34" s="170">
        <v>8918</v>
      </c>
      <c r="F34" s="170">
        <v>8279</v>
      </c>
      <c r="G34" s="170">
        <v>7405</v>
      </c>
      <c r="H34" s="170">
        <v>6631</v>
      </c>
      <c r="I34" s="171">
        <v>8467</v>
      </c>
      <c r="J34" s="171">
        <v>7495</v>
      </c>
      <c r="K34" s="170">
        <v>8631</v>
      </c>
      <c r="L34" s="170">
        <v>9356</v>
      </c>
      <c r="M34" s="170">
        <v>7720</v>
      </c>
      <c r="N34" s="170"/>
      <c r="O34" s="172">
        <f t="shared" si="0"/>
        <v>88306</v>
      </c>
      <c r="P34" s="31"/>
    </row>
    <row r="35" spans="1:16" ht="17.100000000000001" customHeight="1" x14ac:dyDescent="0.15">
      <c r="B35" s="168" t="s">
        <v>47</v>
      </c>
      <c r="C35" s="169">
        <v>7841</v>
      </c>
      <c r="D35" s="170">
        <v>7813</v>
      </c>
      <c r="E35" s="170">
        <v>9560</v>
      </c>
      <c r="F35" s="170">
        <v>10439</v>
      </c>
      <c r="G35" s="170">
        <v>10142</v>
      </c>
      <c r="H35" s="170">
        <v>10484</v>
      </c>
      <c r="I35" s="171">
        <v>9838</v>
      </c>
      <c r="J35" s="171">
        <v>9658</v>
      </c>
      <c r="K35" s="170">
        <v>9486</v>
      </c>
      <c r="L35" s="170">
        <v>8613</v>
      </c>
      <c r="M35" s="170">
        <v>8505</v>
      </c>
      <c r="N35" s="170"/>
      <c r="O35" s="172">
        <f t="shared" si="0"/>
        <v>102379</v>
      </c>
      <c r="P35" s="31"/>
    </row>
    <row r="36" spans="1:16" ht="17.100000000000001" customHeight="1" x14ac:dyDescent="0.15">
      <c r="B36" s="157" t="s">
        <v>23</v>
      </c>
      <c r="C36" s="158">
        <v>5496</v>
      </c>
      <c r="D36" s="159">
        <v>5395</v>
      </c>
      <c r="E36" s="159">
        <v>7076</v>
      </c>
      <c r="F36" s="159">
        <v>8216</v>
      </c>
      <c r="G36" s="159">
        <v>7340</v>
      </c>
      <c r="H36" s="159">
        <v>7812</v>
      </c>
      <c r="I36" s="160">
        <v>7109</v>
      </c>
      <c r="J36" s="160">
        <v>7255</v>
      </c>
      <c r="K36" s="159">
        <v>6630</v>
      </c>
      <c r="L36" s="159">
        <v>5633</v>
      </c>
      <c r="M36" s="159">
        <v>5753</v>
      </c>
      <c r="N36" s="159"/>
      <c r="O36" s="161">
        <f t="shared" si="0"/>
        <v>73715</v>
      </c>
      <c r="P36" s="31"/>
    </row>
    <row r="37" spans="1:16" ht="17.100000000000001" customHeight="1" x14ac:dyDescent="0.15">
      <c r="B37" s="136" t="s">
        <v>26</v>
      </c>
      <c r="C37" s="137">
        <v>2345</v>
      </c>
      <c r="D37" s="138">
        <v>2418</v>
      </c>
      <c r="E37" s="138">
        <v>2484</v>
      </c>
      <c r="F37" s="138">
        <v>2223</v>
      </c>
      <c r="G37" s="138">
        <v>2802</v>
      </c>
      <c r="H37" s="138">
        <v>2672</v>
      </c>
      <c r="I37" s="139">
        <v>2729</v>
      </c>
      <c r="J37" s="139">
        <v>2403</v>
      </c>
      <c r="K37" s="138">
        <v>2856</v>
      </c>
      <c r="L37" s="138">
        <v>2980</v>
      </c>
      <c r="M37" s="138">
        <v>2752</v>
      </c>
      <c r="N37" s="138"/>
      <c r="O37" s="140">
        <f t="shared" si="0"/>
        <v>28664</v>
      </c>
      <c r="P37" s="31"/>
    </row>
    <row r="38" spans="1:16" ht="17.100000000000001" customHeight="1" x14ac:dyDescent="0.15">
      <c r="B38" s="168" t="s">
        <v>48</v>
      </c>
      <c r="C38" s="169">
        <v>10104</v>
      </c>
      <c r="D38" s="170">
        <v>11107</v>
      </c>
      <c r="E38" s="170">
        <v>11889</v>
      </c>
      <c r="F38" s="170">
        <v>11177</v>
      </c>
      <c r="G38" s="170">
        <v>9955</v>
      </c>
      <c r="H38" s="170">
        <v>8920</v>
      </c>
      <c r="I38" s="171">
        <v>10947</v>
      </c>
      <c r="J38" s="171">
        <v>9665</v>
      </c>
      <c r="K38" s="170">
        <v>10477</v>
      </c>
      <c r="L38" s="170">
        <v>9688</v>
      </c>
      <c r="M38" s="170">
        <v>9297</v>
      </c>
      <c r="N38" s="170"/>
      <c r="O38" s="172">
        <f t="shared" si="0"/>
        <v>113226</v>
      </c>
      <c r="P38" s="31"/>
    </row>
    <row r="39" spans="1:16" ht="17.100000000000001" customHeight="1" x14ac:dyDescent="0.15">
      <c r="B39" s="168" t="s">
        <v>49</v>
      </c>
      <c r="C39" s="169">
        <v>119525</v>
      </c>
      <c r="D39" s="170">
        <v>130199</v>
      </c>
      <c r="E39" s="170">
        <v>126553</v>
      </c>
      <c r="F39" s="170">
        <v>122291</v>
      </c>
      <c r="G39" s="170">
        <v>110353</v>
      </c>
      <c r="H39" s="170">
        <v>112567</v>
      </c>
      <c r="I39" s="171">
        <v>139192</v>
      </c>
      <c r="J39" s="171">
        <v>106680</v>
      </c>
      <c r="K39" s="170">
        <v>139233</v>
      </c>
      <c r="L39" s="170">
        <v>137156</v>
      </c>
      <c r="M39" s="170">
        <v>125779</v>
      </c>
      <c r="N39" s="170"/>
      <c r="O39" s="172">
        <f t="shared" si="0"/>
        <v>1369528</v>
      </c>
      <c r="P39" s="31"/>
    </row>
    <row r="40" spans="1:16" ht="17.100000000000001" customHeight="1" x14ac:dyDescent="0.15">
      <c r="B40" s="157" t="s">
        <v>50</v>
      </c>
      <c r="C40" s="158">
        <v>102062</v>
      </c>
      <c r="D40" s="159">
        <v>111852</v>
      </c>
      <c r="E40" s="159">
        <v>106884</v>
      </c>
      <c r="F40" s="159">
        <v>103522</v>
      </c>
      <c r="G40" s="159">
        <v>94521</v>
      </c>
      <c r="H40" s="159">
        <v>95505</v>
      </c>
      <c r="I40" s="160">
        <v>118526</v>
      </c>
      <c r="J40" s="160">
        <v>89822</v>
      </c>
      <c r="K40" s="159">
        <v>120719</v>
      </c>
      <c r="L40" s="159">
        <v>116601</v>
      </c>
      <c r="M40" s="159">
        <v>109315</v>
      </c>
      <c r="N40" s="159"/>
      <c r="O40" s="161">
        <f t="shared" si="0"/>
        <v>1169329</v>
      </c>
      <c r="P40" s="31"/>
    </row>
    <row r="41" spans="1:16" ht="17.100000000000001" customHeight="1" x14ac:dyDescent="0.15">
      <c r="B41" s="134" t="s">
        <v>51</v>
      </c>
      <c r="C41" s="131">
        <v>7487</v>
      </c>
      <c r="D41" s="123">
        <v>8097</v>
      </c>
      <c r="E41" s="123">
        <v>7991</v>
      </c>
      <c r="F41" s="123">
        <v>8098</v>
      </c>
      <c r="G41" s="123">
        <v>6446</v>
      </c>
      <c r="H41" s="123">
        <v>7292</v>
      </c>
      <c r="I41" s="124">
        <v>8795</v>
      </c>
      <c r="J41" s="124">
        <v>7754</v>
      </c>
      <c r="K41" s="123">
        <v>8484</v>
      </c>
      <c r="L41" s="123">
        <v>9475</v>
      </c>
      <c r="M41" s="123">
        <v>6829</v>
      </c>
      <c r="N41" s="123"/>
      <c r="O41" s="125">
        <f t="shared" si="0"/>
        <v>86748</v>
      </c>
      <c r="P41" s="31"/>
    </row>
    <row r="42" spans="1:16" ht="17.100000000000001" customHeight="1" x14ac:dyDescent="0.15">
      <c r="B42" s="136" t="s">
        <v>52</v>
      </c>
      <c r="C42" s="137">
        <v>9976</v>
      </c>
      <c r="D42" s="138">
        <v>10250</v>
      </c>
      <c r="E42" s="138">
        <v>11678</v>
      </c>
      <c r="F42" s="138">
        <v>10671</v>
      </c>
      <c r="G42" s="138">
        <v>9386</v>
      </c>
      <c r="H42" s="138">
        <v>9770</v>
      </c>
      <c r="I42" s="139">
        <v>11871</v>
      </c>
      <c r="J42" s="139">
        <v>9104</v>
      </c>
      <c r="K42" s="138">
        <v>10030</v>
      </c>
      <c r="L42" s="138">
        <v>11080</v>
      </c>
      <c r="M42" s="138">
        <v>9635</v>
      </c>
      <c r="N42" s="138"/>
      <c r="O42" s="140">
        <f t="shared" si="0"/>
        <v>113451</v>
      </c>
      <c r="P42" s="31"/>
    </row>
    <row r="43" spans="1:16" ht="17.100000000000001" customHeight="1" x14ac:dyDescent="0.15">
      <c r="B43" s="168" t="s">
        <v>53</v>
      </c>
      <c r="C43" s="169">
        <v>13925</v>
      </c>
      <c r="D43" s="170">
        <v>13735</v>
      </c>
      <c r="E43" s="170">
        <v>12972</v>
      </c>
      <c r="F43" s="170">
        <v>13844</v>
      </c>
      <c r="G43" s="170">
        <v>13626</v>
      </c>
      <c r="H43" s="170">
        <v>12783</v>
      </c>
      <c r="I43" s="171">
        <v>14681</v>
      </c>
      <c r="J43" s="171">
        <v>12554</v>
      </c>
      <c r="K43" s="170">
        <v>14199</v>
      </c>
      <c r="L43" s="170">
        <v>15191</v>
      </c>
      <c r="M43" s="170">
        <v>13881</v>
      </c>
      <c r="N43" s="183"/>
      <c r="O43" s="172">
        <f t="shared" si="0"/>
        <v>151391</v>
      </c>
      <c r="P43" s="31"/>
    </row>
    <row r="44" spans="1:16" ht="17.100000000000001" customHeight="1" x14ac:dyDescent="0.15">
      <c r="B44" s="168" t="s">
        <v>54</v>
      </c>
      <c r="C44" s="169">
        <v>2195</v>
      </c>
      <c r="D44" s="170">
        <v>2551</v>
      </c>
      <c r="E44" s="170">
        <v>2963</v>
      </c>
      <c r="F44" s="170">
        <v>2236</v>
      </c>
      <c r="G44" s="170">
        <v>2416</v>
      </c>
      <c r="H44" s="170">
        <v>2428</v>
      </c>
      <c r="I44" s="171">
        <v>2659</v>
      </c>
      <c r="J44" s="171">
        <v>2448</v>
      </c>
      <c r="K44" s="170">
        <v>2687</v>
      </c>
      <c r="L44" s="170">
        <v>2731</v>
      </c>
      <c r="M44" s="170">
        <v>2808</v>
      </c>
      <c r="N44" s="183"/>
      <c r="O44" s="172">
        <f t="shared" si="0"/>
        <v>28122</v>
      </c>
      <c r="P44" s="31"/>
    </row>
    <row r="45" spans="1:16" ht="17.100000000000001" customHeight="1" x14ac:dyDescent="0.15">
      <c r="B45" s="168" t="s">
        <v>55</v>
      </c>
      <c r="C45" s="169">
        <v>17506</v>
      </c>
      <c r="D45" s="170">
        <v>20036</v>
      </c>
      <c r="E45" s="170">
        <v>14677</v>
      </c>
      <c r="F45" s="170">
        <v>13244</v>
      </c>
      <c r="G45" s="170">
        <v>14891</v>
      </c>
      <c r="H45" s="170">
        <v>16778</v>
      </c>
      <c r="I45" s="171">
        <v>19579</v>
      </c>
      <c r="J45" s="171">
        <v>12485</v>
      </c>
      <c r="K45" s="170">
        <v>19518</v>
      </c>
      <c r="L45" s="170">
        <v>16018</v>
      </c>
      <c r="M45" s="170">
        <v>17355</v>
      </c>
      <c r="N45" s="183"/>
      <c r="O45" s="172">
        <f t="shared" si="0"/>
        <v>182087</v>
      </c>
      <c r="P45" s="31"/>
    </row>
    <row r="46" spans="1:16" ht="17.100000000000001" customHeight="1" x14ac:dyDescent="0.15">
      <c r="B46" s="168" t="s">
        <v>56</v>
      </c>
      <c r="C46" s="249" t="s">
        <v>162</v>
      </c>
      <c r="D46" s="246" t="s">
        <v>162</v>
      </c>
      <c r="E46" s="246" t="s">
        <v>162</v>
      </c>
      <c r="F46" s="246" t="s">
        <v>162</v>
      </c>
      <c r="G46" s="246" t="s">
        <v>162</v>
      </c>
      <c r="H46" s="246" t="s">
        <v>162</v>
      </c>
      <c r="I46" s="250" t="s">
        <v>162</v>
      </c>
      <c r="J46" s="250" t="s">
        <v>162</v>
      </c>
      <c r="K46" s="246" t="s">
        <v>162</v>
      </c>
      <c r="L46" s="246" t="s">
        <v>162</v>
      </c>
      <c r="M46" s="246" t="s">
        <v>162</v>
      </c>
      <c r="N46" s="246"/>
      <c r="O46" s="248" t="s">
        <v>161</v>
      </c>
      <c r="P46" s="31"/>
    </row>
    <row r="47" spans="1:16" ht="17.100000000000001" customHeight="1" x14ac:dyDescent="0.15">
      <c r="B47" s="168" t="s">
        <v>57</v>
      </c>
      <c r="C47" s="169">
        <v>12461</v>
      </c>
      <c r="D47" s="170">
        <v>11384</v>
      </c>
      <c r="E47" s="170">
        <v>14564</v>
      </c>
      <c r="F47" s="170">
        <v>18822</v>
      </c>
      <c r="G47" s="170">
        <v>14141</v>
      </c>
      <c r="H47" s="170">
        <v>17168</v>
      </c>
      <c r="I47" s="171">
        <v>20667</v>
      </c>
      <c r="J47" s="171">
        <v>15235</v>
      </c>
      <c r="K47" s="170">
        <v>14593</v>
      </c>
      <c r="L47" s="170">
        <v>15155</v>
      </c>
      <c r="M47" s="170">
        <v>12699</v>
      </c>
      <c r="N47" s="183"/>
      <c r="O47" s="172">
        <f t="shared" si="0"/>
        <v>166889</v>
      </c>
      <c r="P47" s="31"/>
    </row>
    <row r="48" spans="1:16" ht="17.100000000000001" customHeight="1" x14ac:dyDescent="0.15">
      <c r="B48" s="157" t="s">
        <v>58</v>
      </c>
      <c r="C48" s="179" t="s">
        <v>162</v>
      </c>
      <c r="D48" s="180" t="s">
        <v>162</v>
      </c>
      <c r="E48" s="180" t="s">
        <v>162</v>
      </c>
      <c r="F48" s="180" t="s">
        <v>162</v>
      </c>
      <c r="G48" s="180" t="s">
        <v>162</v>
      </c>
      <c r="H48" s="180" t="s">
        <v>162</v>
      </c>
      <c r="I48" s="181" t="s">
        <v>162</v>
      </c>
      <c r="J48" s="181" t="s">
        <v>162</v>
      </c>
      <c r="K48" s="180" t="s">
        <v>162</v>
      </c>
      <c r="L48" s="180" t="s">
        <v>162</v>
      </c>
      <c r="M48" s="180" t="s">
        <v>162</v>
      </c>
      <c r="N48" s="180"/>
      <c r="O48" s="182" t="s">
        <v>150</v>
      </c>
      <c r="P48" s="31"/>
    </row>
    <row r="49" spans="1:17" ht="17.100000000000001" customHeight="1" x14ac:dyDescent="0.15">
      <c r="B49" s="136" t="s">
        <v>59</v>
      </c>
      <c r="C49" s="184" t="s">
        <v>162</v>
      </c>
      <c r="D49" s="178" t="s">
        <v>162</v>
      </c>
      <c r="E49" s="178" t="s">
        <v>162</v>
      </c>
      <c r="F49" s="178" t="s">
        <v>162</v>
      </c>
      <c r="G49" s="178" t="s">
        <v>162</v>
      </c>
      <c r="H49" s="178" t="s">
        <v>162</v>
      </c>
      <c r="I49" s="185" t="s">
        <v>162</v>
      </c>
      <c r="J49" s="185" t="s">
        <v>162</v>
      </c>
      <c r="K49" s="178" t="s">
        <v>162</v>
      </c>
      <c r="L49" s="178" t="s">
        <v>162</v>
      </c>
      <c r="M49" s="178" t="s">
        <v>162</v>
      </c>
      <c r="N49" s="178"/>
      <c r="O49" s="186" t="s">
        <v>151</v>
      </c>
      <c r="P49" s="31"/>
    </row>
    <row r="50" spans="1:17" ht="17.100000000000001" customHeight="1" x14ac:dyDescent="0.15">
      <c r="B50" s="168" t="s">
        <v>60</v>
      </c>
      <c r="C50" s="169">
        <v>8019</v>
      </c>
      <c r="D50" s="170">
        <v>8145</v>
      </c>
      <c r="E50" s="170">
        <v>8505</v>
      </c>
      <c r="F50" s="170">
        <v>7548</v>
      </c>
      <c r="G50" s="170">
        <v>7071</v>
      </c>
      <c r="H50" s="170">
        <v>7890</v>
      </c>
      <c r="I50" s="171">
        <v>9350</v>
      </c>
      <c r="J50" s="171">
        <v>7707</v>
      </c>
      <c r="K50" s="170">
        <v>8802</v>
      </c>
      <c r="L50" s="170">
        <v>8351</v>
      </c>
      <c r="M50" s="170">
        <v>7376</v>
      </c>
      <c r="N50" s="170"/>
      <c r="O50" s="172">
        <f t="shared" si="0"/>
        <v>88764</v>
      </c>
      <c r="P50" s="31"/>
    </row>
    <row r="51" spans="1:17" ht="17.100000000000001" customHeight="1" x14ac:dyDescent="0.15">
      <c r="A51" s="12"/>
      <c r="B51" s="187" t="s">
        <v>61</v>
      </c>
      <c r="C51" s="188">
        <v>2553</v>
      </c>
      <c r="D51" s="189">
        <v>2295</v>
      </c>
      <c r="E51" s="189">
        <v>2625</v>
      </c>
      <c r="F51" s="189">
        <v>2458</v>
      </c>
      <c r="G51" s="189">
        <v>2471</v>
      </c>
      <c r="H51" s="189">
        <v>2526</v>
      </c>
      <c r="I51" s="190">
        <v>3041</v>
      </c>
      <c r="J51" s="190">
        <v>2461</v>
      </c>
      <c r="K51" s="189">
        <v>2132</v>
      </c>
      <c r="L51" s="189">
        <v>2115</v>
      </c>
      <c r="M51" s="189">
        <v>2668</v>
      </c>
      <c r="N51" s="189"/>
      <c r="O51" s="191">
        <f t="shared" si="0"/>
        <v>27345</v>
      </c>
      <c r="P51" s="31"/>
    </row>
    <row r="52" spans="1:17" s="65" customFormat="1" ht="20.100000000000001" customHeight="1" x14ac:dyDescent="0.15">
      <c r="A52" s="67"/>
      <c r="B52" s="151" t="s">
        <v>19</v>
      </c>
      <c r="C52" s="142">
        <v>593768</v>
      </c>
      <c r="D52" s="143">
        <v>609933</v>
      </c>
      <c r="E52" s="143">
        <v>639611</v>
      </c>
      <c r="F52" s="143">
        <v>660226</v>
      </c>
      <c r="G52" s="143">
        <v>570778</v>
      </c>
      <c r="H52" s="143">
        <v>571031</v>
      </c>
      <c r="I52" s="144">
        <v>674927</v>
      </c>
      <c r="J52" s="144">
        <v>538959</v>
      </c>
      <c r="K52" s="143">
        <v>625564</v>
      </c>
      <c r="L52" s="143">
        <v>627667</v>
      </c>
      <c r="M52" s="143">
        <v>613820</v>
      </c>
      <c r="N52" s="143"/>
      <c r="O52" s="145">
        <f>O25+O29+O33+O34+O35+O38+O39+O43+O44+O45+O47+O50+O51</f>
        <v>6726284</v>
      </c>
      <c r="P52" s="66"/>
      <c r="Q52" s="66"/>
    </row>
    <row r="53" spans="1:17" ht="17.100000000000001" customHeight="1" x14ac:dyDescent="0.15">
      <c r="B53" s="146" t="s">
        <v>62</v>
      </c>
      <c r="C53" s="147">
        <v>10697</v>
      </c>
      <c r="D53" s="148">
        <v>10846</v>
      </c>
      <c r="E53" s="148">
        <v>9854</v>
      </c>
      <c r="F53" s="148">
        <v>11166</v>
      </c>
      <c r="G53" s="148">
        <v>9317</v>
      </c>
      <c r="H53" s="148">
        <v>7270</v>
      </c>
      <c r="I53" s="149">
        <v>8058</v>
      </c>
      <c r="J53" s="149">
        <v>9932</v>
      </c>
      <c r="K53" s="148">
        <v>9998</v>
      </c>
      <c r="L53" s="148">
        <v>8717</v>
      </c>
      <c r="M53" s="148">
        <v>7986</v>
      </c>
      <c r="N53" s="148"/>
      <c r="O53" s="150">
        <f t="shared" si="0"/>
        <v>103841</v>
      </c>
      <c r="P53" s="31"/>
    </row>
    <row r="54" spans="1:17" s="65" customFormat="1" ht="20.100000000000001" customHeight="1" thickBot="1" x14ac:dyDescent="0.2">
      <c r="A54" s="67"/>
      <c r="B54" s="152" t="s">
        <v>15</v>
      </c>
      <c r="C54" s="153">
        <v>656059</v>
      </c>
      <c r="D54" s="154">
        <v>675481</v>
      </c>
      <c r="E54" s="154">
        <v>704336</v>
      </c>
      <c r="F54" s="154">
        <v>727080</v>
      </c>
      <c r="G54" s="154">
        <v>634927</v>
      </c>
      <c r="H54" s="154">
        <v>631287</v>
      </c>
      <c r="I54" s="155">
        <v>741984</v>
      </c>
      <c r="J54" s="155">
        <v>598002</v>
      </c>
      <c r="K54" s="154">
        <v>690768</v>
      </c>
      <c r="L54" s="154">
        <v>696260</v>
      </c>
      <c r="M54" s="154">
        <v>678704</v>
      </c>
      <c r="N54" s="154"/>
      <c r="O54" s="156">
        <f>O24+O52+O53</f>
        <v>7434888</v>
      </c>
      <c r="P54" s="66"/>
      <c r="Q54" s="66"/>
    </row>
    <row r="55" spans="1:17" s="43" customFormat="1" ht="17.100000000000001" customHeight="1" x14ac:dyDescent="0.15">
      <c r="L55" s="35" t="s">
        <v>154</v>
      </c>
      <c r="Q55" s="44"/>
    </row>
    <row r="56" spans="1:17" s="43" customFormat="1" x14ac:dyDescent="0.15">
      <c r="A56" s="39"/>
      <c r="B56" s="35" t="s">
        <v>165</v>
      </c>
      <c r="Q56" s="44"/>
    </row>
    <row r="57" spans="1:17" x14ac:dyDescent="0.15">
      <c r="B57" s="35" t="s">
        <v>164</v>
      </c>
    </row>
    <row r="58" spans="1:17" x14ac:dyDescent="0.15">
      <c r="B58" s="18" t="s">
        <v>163</v>
      </c>
    </row>
  </sheetData>
  <phoneticPr fontId="2"/>
  <pageMargins left="0.74803149606299213" right="0" top="0.19685039370078741" bottom="0" header="0.19685039370078741" footer="0"/>
  <pageSetup paperSize="9" scale="63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44"/>
  <sheetViews>
    <sheetView workbookViewId="0"/>
  </sheetViews>
  <sheetFormatPr defaultRowHeight="13.5" x14ac:dyDescent="0.15"/>
  <cols>
    <col min="1" max="1" width="10.625" customWidth="1"/>
    <col min="2" max="2" width="2.75" customWidth="1"/>
    <col min="3" max="3" width="4.25" customWidth="1"/>
    <col min="4" max="4" width="18.125" customWidth="1"/>
    <col min="5" max="16" width="13.625" customWidth="1"/>
    <col min="17" max="17" width="15.625" style="17" customWidth="1"/>
    <col min="18" max="18" width="9" style="10" customWidth="1"/>
  </cols>
  <sheetData>
    <row r="1" spans="2:18" x14ac:dyDescent="0.15">
      <c r="B1" s="13"/>
      <c r="C1" s="13"/>
    </row>
    <row r="2" spans="2:18" ht="21.95" customHeight="1" x14ac:dyDescent="0.15">
      <c r="B2" s="1"/>
      <c r="C2" s="1"/>
      <c r="D2" s="13"/>
      <c r="E2" s="1"/>
      <c r="F2" s="1"/>
      <c r="G2" s="1"/>
      <c r="H2" s="1"/>
      <c r="I2" s="19" t="s">
        <v>157</v>
      </c>
      <c r="J2" s="6"/>
      <c r="K2" s="6"/>
      <c r="L2" s="6"/>
      <c r="M2" s="6"/>
      <c r="N2" s="6"/>
      <c r="O2" s="6"/>
      <c r="P2" s="6"/>
      <c r="Q2" s="21"/>
    </row>
    <row r="3" spans="2:18" ht="14.25" thickBot="1" x14ac:dyDescent="0.2">
      <c r="B3" s="18" t="s">
        <v>21</v>
      </c>
      <c r="C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21"/>
    </row>
    <row r="4" spans="2:18" s="46" customFormat="1" ht="20.100000000000001" customHeight="1" thickBot="1" x14ac:dyDescent="0.2">
      <c r="B4" s="266" t="s">
        <v>149</v>
      </c>
      <c r="C4" s="267"/>
      <c r="D4" s="268"/>
      <c r="E4" s="233" t="s">
        <v>117</v>
      </c>
      <c r="F4" s="206" t="s">
        <v>118</v>
      </c>
      <c r="G4" s="206" t="s">
        <v>119</v>
      </c>
      <c r="H4" s="206" t="s">
        <v>120</v>
      </c>
      <c r="I4" s="206" t="s">
        <v>121</v>
      </c>
      <c r="J4" s="206" t="s">
        <v>122</v>
      </c>
      <c r="K4" s="206" t="s">
        <v>123</v>
      </c>
      <c r="L4" s="206" t="s">
        <v>124</v>
      </c>
      <c r="M4" s="206" t="s">
        <v>125</v>
      </c>
      <c r="N4" s="206" t="s">
        <v>126</v>
      </c>
      <c r="O4" s="206" t="s">
        <v>127</v>
      </c>
      <c r="P4" s="206" t="s">
        <v>128</v>
      </c>
      <c r="Q4" s="207" t="s">
        <v>129</v>
      </c>
      <c r="R4" s="50"/>
    </row>
    <row r="5" spans="2:18" ht="18" customHeight="1" thickTop="1" x14ac:dyDescent="0.15">
      <c r="B5" s="263" t="s">
        <v>83</v>
      </c>
      <c r="C5" s="272"/>
      <c r="D5" s="273"/>
      <c r="E5" s="234">
        <v>159310</v>
      </c>
      <c r="F5" s="205">
        <v>178583</v>
      </c>
      <c r="G5" s="205">
        <v>177252</v>
      </c>
      <c r="H5" s="205">
        <v>184759</v>
      </c>
      <c r="I5" s="205">
        <v>177266</v>
      </c>
      <c r="J5" s="205">
        <v>189928</v>
      </c>
      <c r="K5" s="205">
        <v>200774</v>
      </c>
      <c r="L5" s="205">
        <v>155896</v>
      </c>
      <c r="M5" s="205">
        <v>192534</v>
      </c>
      <c r="N5" s="205">
        <v>200063</v>
      </c>
      <c r="O5" s="205">
        <v>192527</v>
      </c>
      <c r="P5" s="60"/>
      <c r="Q5" s="198">
        <f>SUM(E5:P5)</f>
        <v>2008892</v>
      </c>
      <c r="R5" s="9"/>
    </row>
    <row r="6" spans="2:18" ht="18" customHeight="1" x14ac:dyDescent="0.15">
      <c r="B6" s="192"/>
      <c r="C6" s="274" t="s">
        <v>84</v>
      </c>
      <c r="D6" s="275"/>
      <c r="E6" s="235">
        <v>107418</v>
      </c>
      <c r="F6" s="28">
        <v>119230</v>
      </c>
      <c r="G6" s="28">
        <v>117923</v>
      </c>
      <c r="H6" s="28">
        <v>118400</v>
      </c>
      <c r="I6" s="28">
        <v>116461</v>
      </c>
      <c r="J6" s="28">
        <v>123500</v>
      </c>
      <c r="K6" s="28">
        <v>131328</v>
      </c>
      <c r="L6" s="28">
        <v>101553</v>
      </c>
      <c r="M6" s="28">
        <v>126407</v>
      </c>
      <c r="N6" s="28">
        <v>132367</v>
      </c>
      <c r="O6" s="28">
        <v>126833</v>
      </c>
      <c r="P6" s="25"/>
      <c r="Q6" s="193">
        <f>SUM(E6:P6)</f>
        <v>1321420</v>
      </c>
      <c r="R6" s="9"/>
    </row>
    <row r="7" spans="2:18" ht="18" customHeight="1" x14ac:dyDescent="0.15">
      <c r="B7" s="192"/>
      <c r="C7" s="1"/>
      <c r="D7" s="243" t="s">
        <v>85</v>
      </c>
      <c r="E7" s="236">
        <v>4761</v>
      </c>
      <c r="F7" s="22">
        <v>5895</v>
      </c>
      <c r="G7" s="22">
        <v>4918</v>
      </c>
      <c r="H7" s="22">
        <v>5643</v>
      </c>
      <c r="I7" s="22">
        <v>5361</v>
      </c>
      <c r="J7" s="22">
        <v>5431</v>
      </c>
      <c r="K7" s="22">
        <v>6298</v>
      </c>
      <c r="L7" s="22">
        <v>4589</v>
      </c>
      <c r="M7" s="22">
        <v>6078</v>
      </c>
      <c r="N7" s="22">
        <v>7086</v>
      </c>
      <c r="O7" s="22">
        <v>5786</v>
      </c>
      <c r="P7" s="23"/>
      <c r="Q7" s="194">
        <f t="shared" ref="Q7:Q40" si="0">SUM(E7:P7)</f>
        <v>61846</v>
      </c>
      <c r="R7" s="9"/>
    </row>
    <row r="8" spans="2:18" ht="18" customHeight="1" x14ac:dyDescent="0.15">
      <c r="B8" s="192"/>
      <c r="C8" s="1"/>
      <c r="D8" s="244" t="s">
        <v>86</v>
      </c>
      <c r="E8" s="236">
        <v>74436</v>
      </c>
      <c r="F8" s="22">
        <v>84600</v>
      </c>
      <c r="G8" s="22">
        <v>83468</v>
      </c>
      <c r="H8" s="22">
        <v>83033</v>
      </c>
      <c r="I8" s="22">
        <v>82542</v>
      </c>
      <c r="J8" s="22">
        <v>89631</v>
      </c>
      <c r="K8" s="22">
        <v>92127</v>
      </c>
      <c r="L8" s="22">
        <v>70436</v>
      </c>
      <c r="M8" s="22">
        <v>90242</v>
      </c>
      <c r="N8" s="22">
        <v>94604</v>
      </c>
      <c r="O8" s="22">
        <v>92630</v>
      </c>
      <c r="P8" s="23"/>
      <c r="Q8" s="194">
        <f t="shared" si="0"/>
        <v>937749</v>
      </c>
      <c r="R8" s="9"/>
    </row>
    <row r="9" spans="2:18" ht="18" customHeight="1" x14ac:dyDescent="0.15">
      <c r="B9" s="192"/>
      <c r="C9" s="1"/>
      <c r="D9" s="244" t="s">
        <v>87</v>
      </c>
      <c r="E9" s="236">
        <v>8029</v>
      </c>
      <c r="F9" s="22">
        <v>9638</v>
      </c>
      <c r="G9" s="22">
        <v>9754</v>
      </c>
      <c r="H9" s="22">
        <v>8472</v>
      </c>
      <c r="I9" s="22">
        <v>8186</v>
      </c>
      <c r="J9" s="22">
        <v>9201</v>
      </c>
      <c r="K9" s="22">
        <v>9611</v>
      </c>
      <c r="L9" s="22">
        <v>6940</v>
      </c>
      <c r="M9" s="22">
        <v>9422</v>
      </c>
      <c r="N9" s="22">
        <v>9883</v>
      </c>
      <c r="O9" s="22">
        <v>9611</v>
      </c>
      <c r="P9" s="23"/>
      <c r="Q9" s="194">
        <f>SUM(E9:P9)</f>
        <v>98747</v>
      </c>
      <c r="R9" s="9"/>
    </row>
    <row r="10" spans="2:18" ht="18" customHeight="1" x14ac:dyDescent="0.15">
      <c r="B10" s="192"/>
      <c r="C10" s="20"/>
      <c r="D10" s="245" t="s">
        <v>88</v>
      </c>
      <c r="E10" s="235">
        <v>20192</v>
      </c>
      <c r="F10" s="28">
        <v>19097</v>
      </c>
      <c r="G10" s="28">
        <v>19783</v>
      </c>
      <c r="H10" s="28">
        <v>21252</v>
      </c>
      <c r="I10" s="28">
        <v>20372</v>
      </c>
      <c r="J10" s="28">
        <v>19237</v>
      </c>
      <c r="K10" s="28">
        <v>23292</v>
      </c>
      <c r="L10" s="28">
        <v>19588</v>
      </c>
      <c r="M10" s="28">
        <v>20665</v>
      </c>
      <c r="N10" s="28">
        <v>20794</v>
      </c>
      <c r="O10" s="28">
        <v>18806</v>
      </c>
      <c r="P10" s="25"/>
      <c r="Q10" s="193">
        <f t="shared" si="0"/>
        <v>223078</v>
      </c>
      <c r="R10" s="9"/>
    </row>
    <row r="11" spans="2:18" ht="18" customHeight="1" x14ac:dyDescent="0.15">
      <c r="B11" s="192"/>
      <c r="C11" s="276" t="s">
        <v>89</v>
      </c>
      <c r="D11" s="277"/>
      <c r="E11" s="236">
        <v>37047</v>
      </c>
      <c r="F11" s="22">
        <v>44288</v>
      </c>
      <c r="G11" s="22">
        <v>44689</v>
      </c>
      <c r="H11" s="22">
        <v>49783</v>
      </c>
      <c r="I11" s="22">
        <v>46217</v>
      </c>
      <c r="J11" s="22">
        <v>50166</v>
      </c>
      <c r="K11" s="22">
        <v>52633</v>
      </c>
      <c r="L11" s="22">
        <v>41630</v>
      </c>
      <c r="M11" s="22">
        <v>50409</v>
      </c>
      <c r="N11" s="22">
        <v>50493</v>
      </c>
      <c r="O11" s="22">
        <v>48394</v>
      </c>
      <c r="P11" s="23"/>
      <c r="Q11" s="194">
        <f t="shared" si="0"/>
        <v>515749</v>
      </c>
      <c r="R11" s="9"/>
    </row>
    <row r="12" spans="2:18" ht="18" customHeight="1" x14ac:dyDescent="0.15">
      <c r="B12" s="195"/>
      <c r="C12" s="278" t="s">
        <v>90</v>
      </c>
      <c r="D12" s="279"/>
      <c r="E12" s="235">
        <v>14845</v>
      </c>
      <c r="F12" s="28">
        <v>15065</v>
      </c>
      <c r="G12" s="28">
        <v>14640</v>
      </c>
      <c r="H12" s="28">
        <v>16576</v>
      </c>
      <c r="I12" s="28">
        <v>14588</v>
      </c>
      <c r="J12" s="28">
        <v>16262</v>
      </c>
      <c r="K12" s="28">
        <v>16813</v>
      </c>
      <c r="L12" s="28">
        <v>12713</v>
      </c>
      <c r="M12" s="28">
        <v>15718</v>
      </c>
      <c r="N12" s="28">
        <v>17203</v>
      </c>
      <c r="O12" s="28">
        <v>17300</v>
      </c>
      <c r="P12" s="25"/>
      <c r="Q12" s="193">
        <f t="shared" si="0"/>
        <v>171723</v>
      </c>
      <c r="R12" s="9"/>
    </row>
    <row r="13" spans="2:18" ht="18" customHeight="1" x14ac:dyDescent="0.15">
      <c r="B13" s="258" t="s">
        <v>91</v>
      </c>
      <c r="C13" s="259"/>
      <c r="D13" s="260"/>
      <c r="E13" s="237">
        <v>5386</v>
      </c>
      <c r="F13" s="55">
        <v>5997</v>
      </c>
      <c r="G13" s="55">
        <v>6045</v>
      </c>
      <c r="H13" s="55">
        <v>6170</v>
      </c>
      <c r="I13" s="55">
        <v>6287</v>
      </c>
      <c r="J13" s="55">
        <v>7172</v>
      </c>
      <c r="K13" s="55">
        <v>7435</v>
      </c>
      <c r="L13" s="55">
        <v>6170</v>
      </c>
      <c r="M13" s="55">
        <v>6997</v>
      </c>
      <c r="N13" s="55">
        <v>6861</v>
      </c>
      <c r="O13" s="55">
        <v>6899</v>
      </c>
      <c r="P13" s="56"/>
      <c r="Q13" s="196">
        <f t="shared" si="0"/>
        <v>71419</v>
      </c>
      <c r="R13" s="9"/>
    </row>
    <row r="14" spans="2:18" ht="18" customHeight="1" x14ac:dyDescent="0.15">
      <c r="B14" s="192"/>
      <c r="C14" s="251" t="s">
        <v>92</v>
      </c>
      <c r="D14" s="252"/>
      <c r="E14" s="236">
        <v>4660</v>
      </c>
      <c r="F14" s="22">
        <v>5335</v>
      </c>
      <c r="G14" s="22">
        <v>5242</v>
      </c>
      <c r="H14" s="22">
        <v>5188</v>
      </c>
      <c r="I14" s="22">
        <v>5135</v>
      </c>
      <c r="J14" s="22">
        <v>5722</v>
      </c>
      <c r="K14" s="22">
        <v>5750</v>
      </c>
      <c r="L14" s="22">
        <v>5013</v>
      </c>
      <c r="M14" s="22">
        <v>5810</v>
      </c>
      <c r="N14" s="22">
        <v>5879</v>
      </c>
      <c r="O14" s="22">
        <v>6181</v>
      </c>
      <c r="P14" s="23"/>
      <c r="Q14" s="194">
        <f t="shared" si="0"/>
        <v>59915</v>
      </c>
      <c r="R14" s="9"/>
    </row>
    <row r="15" spans="2:18" ht="18" customHeight="1" x14ac:dyDescent="0.15">
      <c r="B15" s="195"/>
      <c r="C15" s="261" t="s">
        <v>93</v>
      </c>
      <c r="D15" s="262"/>
      <c r="E15" s="235">
        <v>726</v>
      </c>
      <c r="F15" s="28">
        <v>662</v>
      </c>
      <c r="G15" s="28">
        <v>803</v>
      </c>
      <c r="H15" s="28">
        <v>982</v>
      </c>
      <c r="I15" s="28">
        <v>1152</v>
      </c>
      <c r="J15" s="28">
        <v>1450</v>
      </c>
      <c r="K15" s="28">
        <v>1685</v>
      </c>
      <c r="L15" s="28">
        <v>1157</v>
      </c>
      <c r="M15" s="28">
        <v>1187</v>
      </c>
      <c r="N15" s="28">
        <v>982</v>
      </c>
      <c r="O15" s="28">
        <v>718</v>
      </c>
      <c r="P15" s="25"/>
      <c r="Q15" s="193">
        <f t="shared" si="0"/>
        <v>11504</v>
      </c>
      <c r="R15" s="9"/>
    </row>
    <row r="16" spans="2:18" ht="18" customHeight="1" x14ac:dyDescent="0.15">
      <c r="B16" s="258" t="s">
        <v>94</v>
      </c>
      <c r="C16" s="259"/>
      <c r="D16" s="260"/>
      <c r="E16" s="238">
        <v>4261</v>
      </c>
      <c r="F16" s="57">
        <v>4719</v>
      </c>
      <c r="G16" s="57">
        <v>4786</v>
      </c>
      <c r="H16" s="57">
        <v>4722</v>
      </c>
      <c r="I16" s="57">
        <v>4232</v>
      </c>
      <c r="J16" s="57">
        <v>4452</v>
      </c>
      <c r="K16" s="57">
        <v>5025</v>
      </c>
      <c r="L16" s="57">
        <v>3629</v>
      </c>
      <c r="M16" s="57">
        <v>4733</v>
      </c>
      <c r="N16" s="57">
        <v>5145</v>
      </c>
      <c r="O16" s="57">
        <v>4707</v>
      </c>
      <c r="P16" s="58"/>
      <c r="Q16" s="197">
        <f t="shared" si="0"/>
        <v>50411</v>
      </c>
      <c r="R16" s="9"/>
    </row>
    <row r="17" spans="2:18" ht="18" customHeight="1" x14ac:dyDescent="0.15">
      <c r="B17" s="282" t="s">
        <v>95</v>
      </c>
      <c r="C17" s="283"/>
      <c r="D17" s="284"/>
      <c r="E17" s="238">
        <v>24742</v>
      </c>
      <c r="F17" s="57">
        <v>25216</v>
      </c>
      <c r="G17" s="57">
        <v>26946</v>
      </c>
      <c r="H17" s="57">
        <v>27729</v>
      </c>
      <c r="I17" s="57">
        <v>26274</v>
      </c>
      <c r="J17" s="57">
        <v>30622</v>
      </c>
      <c r="K17" s="57">
        <v>30575</v>
      </c>
      <c r="L17" s="57">
        <v>22351</v>
      </c>
      <c r="M17" s="57">
        <v>31330</v>
      </c>
      <c r="N17" s="57">
        <v>36078</v>
      </c>
      <c r="O17" s="57">
        <v>31692</v>
      </c>
      <c r="P17" s="58"/>
      <c r="Q17" s="197">
        <f t="shared" si="0"/>
        <v>313555</v>
      </c>
      <c r="R17" s="9"/>
    </row>
    <row r="18" spans="2:18" ht="18" customHeight="1" x14ac:dyDescent="0.15">
      <c r="B18" s="263" t="s">
        <v>96</v>
      </c>
      <c r="C18" s="264"/>
      <c r="D18" s="265"/>
      <c r="E18" s="239">
        <v>3578</v>
      </c>
      <c r="F18" s="59">
        <v>4108</v>
      </c>
      <c r="G18" s="59">
        <v>4091</v>
      </c>
      <c r="H18" s="59">
        <v>4019</v>
      </c>
      <c r="I18" s="59">
        <v>3477</v>
      </c>
      <c r="J18" s="59">
        <v>4202</v>
      </c>
      <c r="K18" s="59">
        <v>4203</v>
      </c>
      <c r="L18" s="59">
        <v>3266</v>
      </c>
      <c r="M18" s="59">
        <v>4350</v>
      </c>
      <c r="N18" s="59">
        <v>4496</v>
      </c>
      <c r="O18" s="59">
        <v>4191</v>
      </c>
      <c r="P18" s="60"/>
      <c r="Q18" s="198">
        <f>SUM(E18:P18)</f>
        <v>43981</v>
      </c>
      <c r="R18" s="9"/>
    </row>
    <row r="19" spans="2:18" ht="18" customHeight="1" x14ac:dyDescent="0.15">
      <c r="B19" s="258" t="s">
        <v>97</v>
      </c>
      <c r="C19" s="259"/>
      <c r="D19" s="260"/>
      <c r="E19" s="237">
        <v>50568</v>
      </c>
      <c r="F19" s="55">
        <v>53563</v>
      </c>
      <c r="G19" s="55">
        <v>57400</v>
      </c>
      <c r="H19" s="55">
        <v>55142</v>
      </c>
      <c r="I19" s="55">
        <v>53509</v>
      </c>
      <c r="J19" s="55">
        <v>56821</v>
      </c>
      <c r="K19" s="55">
        <v>62436</v>
      </c>
      <c r="L19" s="55">
        <v>47173</v>
      </c>
      <c r="M19" s="55">
        <v>57995</v>
      </c>
      <c r="N19" s="55">
        <v>62634</v>
      </c>
      <c r="O19" s="55">
        <v>59473</v>
      </c>
      <c r="P19" s="56"/>
      <c r="Q19" s="196">
        <f t="shared" si="0"/>
        <v>616714</v>
      </c>
      <c r="R19" s="9"/>
    </row>
    <row r="20" spans="2:18" ht="18" customHeight="1" x14ac:dyDescent="0.15">
      <c r="B20" s="199"/>
      <c r="C20" s="251" t="s">
        <v>98</v>
      </c>
      <c r="D20" s="252"/>
      <c r="E20" s="236">
        <v>39942</v>
      </c>
      <c r="F20" s="22">
        <v>42351</v>
      </c>
      <c r="G20" s="22">
        <v>46199</v>
      </c>
      <c r="H20" s="22">
        <v>43465</v>
      </c>
      <c r="I20" s="22">
        <v>42789</v>
      </c>
      <c r="J20" s="22">
        <v>45398</v>
      </c>
      <c r="K20" s="22">
        <v>50090</v>
      </c>
      <c r="L20" s="22">
        <v>37248</v>
      </c>
      <c r="M20" s="22">
        <v>46598</v>
      </c>
      <c r="N20" s="22">
        <v>50587</v>
      </c>
      <c r="O20" s="22">
        <v>47499</v>
      </c>
      <c r="P20" s="23"/>
      <c r="Q20" s="194">
        <f t="shared" si="0"/>
        <v>492166</v>
      </c>
      <c r="R20" s="9"/>
    </row>
    <row r="21" spans="2:18" ht="18" customHeight="1" x14ac:dyDescent="0.15">
      <c r="B21" s="199"/>
      <c r="C21" s="251" t="s">
        <v>99</v>
      </c>
      <c r="D21" s="252"/>
      <c r="E21" s="236">
        <v>7402</v>
      </c>
      <c r="F21" s="22">
        <v>7743</v>
      </c>
      <c r="G21" s="22">
        <v>7833</v>
      </c>
      <c r="H21" s="22">
        <v>8235</v>
      </c>
      <c r="I21" s="22">
        <v>7512</v>
      </c>
      <c r="J21" s="22">
        <v>8022</v>
      </c>
      <c r="K21" s="22">
        <v>8634</v>
      </c>
      <c r="L21" s="22">
        <v>6952</v>
      </c>
      <c r="M21" s="22">
        <v>7960</v>
      </c>
      <c r="N21" s="22">
        <v>8340</v>
      </c>
      <c r="O21" s="22">
        <v>8360</v>
      </c>
      <c r="P21" s="23"/>
      <c r="Q21" s="194">
        <f t="shared" si="0"/>
        <v>86993</v>
      </c>
      <c r="R21" s="9"/>
    </row>
    <row r="22" spans="2:18" ht="18" customHeight="1" x14ac:dyDescent="0.15">
      <c r="B22" s="200"/>
      <c r="C22" s="261" t="s">
        <v>100</v>
      </c>
      <c r="D22" s="262"/>
      <c r="E22" s="235">
        <v>3224</v>
      </c>
      <c r="F22" s="28">
        <v>3469</v>
      </c>
      <c r="G22" s="28">
        <v>3368</v>
      </c>
      <c r="H22" s="28">
        <v>3442</v>
      </c>
      <c r="I22" s="28">
        <v>3208</v>
      </c>
      <c r="J22" s="28">
        <v>3401</v>
      </c>
      <c r="K22" s="28">
        <v>3712</v>
      </c>
      <c r="L22" s="28">
        <v>2973</v>
      </c>
      <c r="M22" s="28">
        <v>3437</v>
      </c>
      <c r="N22" s="28">
        <v>3707</v>
      </c>
      <c r="O22" s="28">
        <v>3614</v>
      </c>
      <c r="P22" s="25"/>
      <c r="Q22" s="193">
        <f t="shared" si="0"/>
        <v>37555</v>
      </c>
      <c r="R22" s="9"/>
    </row>
    <row r="23" spans="2:18" ht="18" customHeight="1" x14ac:dyDescent="0.15">
      <c r="B23" s="255" t="s">
        <v>101</v>
      </c>
      <c r="C23" s="256"/>
      <c r="D23" s="257"/>
      <c r="E23" s="240">
        <v>20137</v>
      </c>
      <c r="F23" s="61">
        <v>21834</v>
      </c>
      <c r="G23" s="61">
        <v>23679</v>
      </c>
      <c r="H23" s="61">
        <v>24766</v>
      </c>
      <c r="I23" s="61">
        <v>22239</v>
      </c>
      <c r="J23" s="61">
        <v>23203</v>
      </c>
      <c r="K23" s="61">
        <v>23826</v>
      </c>
      <c r="L23" s="61">
        <v>20364</v>
      </c>
      <c r="M23" s="61">
        <v>22610</v>
      </c>
      <c r="N23" s="61">
        <v>23435</v>
      </c>
      <c r="O23" s="61">
        <v>24421</v>
      </c>
      <c r="P23" s="62"/>
      <c r="Q23" s="201">
        <f t="shared" si="0"/>
        <v>250514</v>
      </c>
      <c r="R23" s="9"/>
    </row>
    <row r="24" spans="2:18" ht="18" customHeight="1" x14ac:dyDescent="0.15">
      <c r="B24" s="258" t="s">
        <v>102</v>
      </c>
      <c r="C24" s="259"/>
      <c r="D24" s="260"/>
      <c r="E24" s="237">
        <v>62908</v>
      </c>
      <c r="F24" s="55">
        <v>67454</v>
      </c>
      <c r="G24" s="55">
        <v>76016</v>
      </c>
      <c r="H24" s="55">
        <v>78917</v>
      </c>
      <c r="I24" s="55">
        <v>74178</v>
      </c>
      <c r="J24" s="55">
        <v>78645</v>
      </c>
      <c r="K24" s="55">
        <v>80435</v>
      </c>
      <c r="L24" s="55">
        <v>71347</v>
      </c>
      <c r="M24" s="55">
        <v>74457</v>
      </c>
      <c r="N24" s="55">
        <v>74689</v>
      </c>
      <c r="O24" s="55">
        <v>72720</v>
      </c>
      <c r="P24" s="56"/>
      <c r="Q24" s="196">
        <f t="shared" si="0"/>
        <v>811766</v>
      </c>
      <c r="R24" s="9"/>
    </row>
    <row r="25" spans="2:18" ht="18" customHeight="1" x14ac:dyDescent="0.15">
      <c r="B25" s="192"/>
      <c r="C25" s="251" t="s">
        <v>103</v>
      </c>
      <c r="D25" s="252"/>
      <c r="E25" s="236">
        <v>39497</v>
      </c>
      <c r="F25" s="22">
        <v>43713</v>
      </c>
      <c r="G25" s="22">
        <v>46759</v>
      </c>
      <c r="H25" s="22">
        <v>50175</v>
      </c>
      <c r="I25" s="22">
        <v>49577</v>
      </c>
      <c r="J25" s="22">
        <v>50318</v>
      </c>
      <c r="K25" s="22">
        <v>51423</v>
      </c>
      <c r="L25" s="22">
        <v>46833</v>
      </c>
      <c r="M25" s="22">
        <v>48221</v>
      </c>
      <c r="N25" s="22">
        <v>47874</v>
      </c>
      <c r="O25" s="22">
        <v>46923</v>
      </c>
      <c r="P25" s="23"/>
      <c r="Q25" s="194">
        <f t="shared" si="0"/>
        <v>521313</v>
      </c>
      <c r="R25" s="9"/>
    </row>
    <row r="26" spans="2:18" ht="18" customHeight="1" x14ac:dyDescent="0.15">
      <c r="B26" s="195"/>
      <c r="C26" s="261" t="s">
        <v>100</v>
      </c>
      <c r="D26" s="262"/>
      <c r="E26" s="235">
        <v>23411</v>
      </c>
      <c r="F26" s="28">
        <v>23741</v>
      </c>
      <c r="G26" s="28">
        <v>29257</v>
      </c>
      <c r="H26" s="28">
        <v>28742</v>
      </c>
      <c r="I26" s="28">
        <v>24601</v>
      </c>
      <c r="J26" s="28">
        <v>28327</v>
      </c>
      <c r="K26" s="28">
        <v>29012</v>
      </c>
      <c r="L26" s="28">
        <v>24514</v>
      </c>
      <c r="M26" s="28">
        <v>26236</v>
      </c>
      <c r="N26" s="28">
        <v>26815</v>
      </c>
      <c r="O26" s="28">
        <v>25797</v>
      </c>
      <c r="P26" s="25"/>
      <c r="Q26" s="193">
        <f t="shared" si="0"/>
        <v>290453</v>
      </c>
      <c r="R26" s="9"/>
    </row>
    <row r="27" spans="2:18" ht="18" customHeight="1" x14ac:dyDescent="0.15">
      <c r="B27" s="258" t="s">
        <v>104</v>
      </c>
      <c r="C27" s="280"/>
      <c r="D27" s="281"/>
      <c r="E27" s="237">
        <v>18360</v>
      </c>
      <c r="F27" s="55">
        <v>21445</v>
      </c>
      <c r="G27" s="55">
        <v>20371</v>
      </c>
      <c r="H27" s="55">
        <v>20705</v>
      </c>
      <c r="I27" s="55">
        <v>18396</v>
      </c>
      <c r="J27" s="55">
        <v>21273</v>
      </c>
      <c r="K27" s="55">
        <v>20562</v>
      </c>
      <c r="L27" s="55">
        <v>16045</v>
      </c>
      <c r="M27" s="55">
        <v>20025</v>
      </c>
      <c r="N27" s="55">
        <v>21485</v>
      </c>
      <c r="O27" s="55">
        <v>21277</v>
      </c>
      <c r="P27" s="56"/>
      <c r="Q27" s="196">
        <f t="shared" si="0"/>
        <v>219944</v>
      </c>
      <c r="R27" s="9"/>
    </row>
    <row r="28" spans="2:18" ht="18" customHeight="1" x14ac:dyDescent="0.15">
      <c r="B28" s="192"/>
      <c r="C28" s="251" t="s">
        <v>105</v>
      </c>
      <c r="D28" s="252"/>
      <c r="E28" s="236">
        <v>1471</v>
      </c>
      <c r="F28" s="22">
        <v>1395</v>
      </c>
      <c r="G28" s="22">
        <v>1509</v>
      </c>
      <c r="H28" s="22">
        <v>1693</v>
      </c>
      <c r="I28" s="22">
        <v>1700</v>
      </c>
      <c r="J28" s="22">
        <v>1877</v>
      </c>
      <c r="K28" s="22">
        <v>1804</v>
      </c>
      <c r="L28" s="22">
        <v>1688</v>
      </c>
      <c r="M28" s="22">
        <v>1646</v>
      </c>
      <c r="N28" s="22">
        <v>1927</v>
      </c>
      <c r="O28" s="22">
        <v>1914</v>
      </c>
      <c r="P28" s="23"/>
      <c r="Q28" s="194">
        <f t="shared" si="0"/>
        <v>18624</v>
      </c>
      <c r="R28" s="9"/>
    </row>
    <row r="29" spans="2:18" ht="18" customHeight="1" x14ac:dyDescent="0.15">
      <c r="B29" s="192"/>
      <c r="C29" s="251" t="s">
        <v>106</v>
      </c>
      <c r="D29" s="252"/>
      <c r="E29" s="236">
        <v>9750</v>
      </c>
      <c r="F29" s="22">
        <v>11904</v>
      </c>
      <c r="G29" s="22">
        <v>10983</v>
      </c>
      <c r="H29" s="22">
        <v>11196</v>
      </c>
      <c r="I29" s="22">
        <v>9744</v>
      </c>
      <c r="J29" s="22">
        <v>11517</v>
      </c>
      <c r="K29" s="22">
        <v>10633</v>
      </c>
      <c r="L29" s="22">
        <v>8431</v>
      </c>
      <c r="M29" s="22">
        <v>10901</v>
      </c>
      <c r="N29" s="22">
        <v>11418</v>
      </c>
      <c r="O29" s="22">
        <v>11553</v>
      </c>
      <c r="P29" s="23"/>
      <c r="Q29" s="194">
        <f t="shared" si="0"/>
        <v>118030</v>
      </c>
      <c r="R29" s="9"/>
    </row>
    <row r="30" spans="2:18" ht="18" customHeight="1" x14ac:dyDescent="0.15">
      <c r="B30" s="195"/>
      <c r="C30" s="261" t="s">
        <v>100</v>
      </c>
      <c r="D30" s="262"/>
      <c r="E30" s="235">
        <v>7139</v>
      </c>
      <c r="F30" s="28">
        <v>8146</v>
      </c>
      <c r="G30" s="28">
        <v>7879</v>
      </c>
      <c r="H30" s="28">
        <v>7816</v>
      </c>
      <c r="I30" s="28">
        <v>6952</v>
      </c>
      <c r="J30" s="28">
        <v>7879</v>
      </c>
      <c r="K30" s="28">
        <v>8125</v>
      </c>
      <c r="L30" s="28">
        <v>5926</v>
      </c>
      <c r="M30" s="28">
        <v>7478</v>
      </c>
      <c r="N30" s="28">
        <v>8140</v>
      </c>
      <c r="O30" s="28">
        <v>7810</v>
      </c>
      <c r="P30" s="25"/>
      <c r="Q30" s="193">
        <f t="shared" si="0"/>
        <v>83290</v>
      </c>
      <c r="R30" s="9"/>
    </row>
    <row r="31" spans="2:18" ht="18" customHeight="1" x14ac:dyDescent="0.15">
      <c r="B31" s="258" t="s">
        <v>107</v>
      </c>
      <c r="C31" s="259"/>
      <c r="D31" s="260"/>
      <c r="E31" s="237">
        <v>18500</v>
      </c>
      <c r="F31" s="55">
        <v>18169</v>
      </c>
      <c r="G31" s="55">
        <v>19056</v>
      </c>
      <c r="H31" s="55">
        <v>19218</v>
      </c>
      <c r="I31" s="55">
        <v>18334</v>
      </c>
      <c r="J31" s="55">
        <v>18971</v>
      </c>
      <c r="K31" s="55">
        <v>20196</v>
      </c>
      <c r="L31" s="55">
        <v>16788</v>
      </c>
      <c r="M31" s="55">
        <v>19851</v>
      </c>
      <c r="N31" s="55">
        <v>21452</v>
      </c>
      <c r="O31" s="55">
        <v>20549</v>
      </c>
      <c r="P31" s="56"/>
      <c r="Q31" s="196">
        <f t="shared" si="0"/>
        <v>211084</v>
      </c>
      <c r="R31" s="9"/>
    </row>
    <row r="32" spans="2:18" ht="18" customHeight="1" x14ac:dyDescent="0.15">
      <c r="B32" s="192"/>
      <c r="C32" s="251" t="s">
        <v>108</v>
      </c>
      <c r="D32" s="252"/>
      <c r="E32" s="236">
        <v>6695</v>
      </c>
      <c r="F32" s="22">
        <v>6429</v>
      </c>
      <c r="G32" s="22">
        <v>6240</v>
      </c>
      <c r="H32" s="22">
        <v>6059</v>
      </c>
      <c r="I32" s="22">
        <v>6312</v>
      </c>
      <c r="J32" s="22">
        <v>6671</v>
      </c>
      <c r="K32" s="22">
        <v>6996</v>
      </c>
      <c r="L32" s="22">
        <v>5712</v>
      </c>
      <c r="M32" s="22">
        <v>6994</v>
      </c>
      <c r="N32" s="22">
        <v>7458</v>
      </c>
      <c r="O32" s="22">
        <v>7240</v>
      </c>
      <c r="P32" s="23"/>
      <c r="Q32" s="194">
        <f t="shared" si="0"/>
        <v>72806</v>
      </c>
      <c r="R32" s="9"/>
    </row>
    <row r="33" spans="1:18" ht="18" customHeight="1" x14ac:dyDescent="0.15">
      <c r="B33" s="192"/>
      <c r="C33" s="251" t="s">
        <v>109</v>
      </c>
      <c r="D33" s="252"/>
      <c r="E33" s="236">
        <v>2325</v>
      </c>
      <c r="F33" s="22">
        <v>2457</v>
      </c>
      <c r="G33" s="22">
        <v>2380</v>
      </c>
      <c r="H33" s="22">
        <v>2674</v>
      </c>
      <c r="I33" s="22">
        <v>2629</v>
      </c>
      <c r="J33" s="22">
        <v>2610</v>
      </c>
      <c r="K33" s="22">
        <v>2891</v>
      </c>
      <c r="L33" s="22">
        <v>2408</v>
      </c>
      <c r="M33" s="22">
        <v>2568</v>
      </c>
      <c r="N33" s="22">
        <v>2904</v>
      </c>
      <c r="O33" s="22">
        <v>2724</v>
      </c>
      <c r="P33" s="23"/>
      <c r="Q33" s="194">
        <f t="shared" si="0"/>
        <v>28570</v>
      </c>
      <c r="R33" s="9"/>
    </row>
    <row r="34" spans="1:18" ht="18" customHeight="1" x14ac:dyDescent="0.15">
      <c r="B34" s="192"/>
      <c r="C34" s="251" t="s">
        <v>100</v>
      </c>
      <c r="D34" s="252"/>
      <c r="E34" s="236">
        <v>9480</v>
      </c>
      <c r="F34" s="22">
        <v>9283</v>
      </c>
      <c r="G34" s="22">
        <v>10436</v>
      </c>
      <c r="H34" s="22">
        <v>10485</v>
      </c>
      <c r="I34" s="22">
        <v>9393</v>
      </c>
      <c r="J34" s="22">
        <v>9690</v>
      </c>
      <c r="K34" s="22">
        <v>10309</v>
      </c>
      <c r="L34" s="22">
        <v>8668</v>
      </c>
      <c r="M34" s="22">
        <v>10289</v>
      </c>
      <c r="N34" s="22">
        <v>11090</v>
      </c>
      <c r="O34" s="22">
        <v>10585</v>
      </c>
      <c r="P34" s="23"/>
      <c r="Q34" s="194">
        <f t="shared" si="0"/>
        <v>109708</v>
      </c>
      <c r="R34" s="9"/>
    </row>
    <row r="35" spans="1:18" ht="18" customHeight="1" x14ac:dyDescent="0.15">
      <c r="B35" s="255" t="s">
        <v>110</v>
      </c>
      <c r="C35" s="256"/>
      <c r="D35" s="257"/>
      <c r="E35" s="240">
        <v>4808</v>
      </c>
      <c r="F35" s="61">
        <v>5064</v>
      </c>
      <c r="G35" s="61">
        <v>5423</v>
      </c>
      <c r="H35" s="61">
        <v>4790</v>
      </c>
      <c r="I35" s="61">
        <v>4741</v>
      </c>
      <c r="J35" s="61">
        <v>5200</v>
      </c>
      <c r="K35" s="61">
        <v>5253</v>
      </c>
      <c r="L35" s="61">
        <v>4328</v>
      </c>
      <c r="M35" s="61">
        <v>5319</v>
      </c>
      <c r="N35" s="61">
        <v>5494</v>
      </c>
      <c r="O35" s="61">
        <v>5446</v>
      </c>
      <c r="P35" s="62"/>
      <c r="Q35" s="201">
        <f t="shared" si="0"/>
        <v>55866</v>
      </c>
      <c r="R35" s="9"/>
    </row>
    <row r="36" spans="1:18" ht="18" customHeight="1" x14ac:dyDescent="0.15">
      <c r="B36" s="258" t="s">
        <v>111</v>
      </c>
      <c r="C36" s="259"/>
      <c r="D36" s="260"/>
      <c r="E36" s="237">
        <v>19693</v>
      </c>
      <c r="F36" s="55">
        <v>21787</v>
      </c>
      <c r="G36" s="55">
        <v>21748</v>
      </c>
      <c r="H36" s="55">
        <v>22061</v>
      </c>
      <c r="I36" s="55">
        <v>22140</v>
      </c>
      <c r="J36" s="55">
        <v>22180</v>
      </c>
      <c r="K36" s="55">
        <v>23235</v>
      </c>
      <c r="L36" s="55">
        <v>19332</v>
      </c>
      <c r="M36" s="55">
        <v>21358</v>
      </c>
      <c r="N36" s="55">
        <v>22863</v>
      </c>
      <c r="O36" s="55">
        <v>21764</v>
      </c>
      <c r="P36" s="56"/>
      <c r="Q36" s="196">
        <f t="shared" si="0"/>
        <v>238161</v>
      </c>
      <c r="R36" s="9"/>
    </row>
    <row r="37" spans="1:18" ht="18" customHeight="1" x14ac:dyDescent="0.15">
      <c r="B37" s="192"/>
      <c r="C37" s="251" t="s">
        <v>112</v>
      </c>
      <c r="D37" s="252"/>
      <c r="E37" s="236">
        <v>1561</v>
      </c>
      <c r="F37" s="22">
        <v>1650</v>
      </c>
      <c r="G37" s="22">
        <v>1615</v>
      </c>
      <c r="H37" s="22">
        <v>1548</v>
      </c>
      <c r="I37" s="22">
        <v>2045</v>
      </c>
      <c r="J37" s="22">
        <v>1712</v>
      </c>
      <c r="K37" s="22">
        <v>1728</v>
      </c>
      <c r="L37" s="22">
        <v>1627</v>
      </c>
      <c r="M37" s="22">
        <v>1827</v>
      </c>
      <c r="N37" s="22">
        <v>1920</v>
      </c>
      <c r="O37" s="22">
        <v>1730</v>
      </c>
      <c r="P37" s="23"/>
      <c r="Q37" s="194">
        <f t="shared" si="0"/>
        <v>18963</v>
      </c>
      <c r="R37" s="9"/>
    </row>
    <row r="38" spans="1:18" ht="18" customHeight="1" x14ac:dyDescent="0.15">
      <c r="B38" s="192"/>
      <c r="C38" s="251" t="s">
        <v>113</v>
      </c>
      <c r="D38" s="252"/>
      <c r="E38" s="236">
        <v>3154</v>
      </c>
      <c r="F38" s="22">
        <v>3384</v>
      </c>
      <c r="G38" s="22">
        <v>3375</v>
      </c>
      <c r="H38" s="22">
        <v>3644</v>
      </c>
      <c r="I38" s="22">
        <v>3307</v>
      </c>
      <c r="J38" s="22">
        <v>3336</v>
      </c>
      <c r="K38" s="22">
        <v>3673</v>
      </c>
      <c r="L38" s="22">
        <v>3040</v>
      </c>
      <c r="M38" s="22">
        <v>3403</v>
      </c>
      <c r="N38" s="22">
        <v>3608</v>
      </c>
      <c r="O38" s="22">
        <v>3562</v>
      </c>
      <c r="P38" s="23"/>
      <c r="Q38" s="194">
        <f t="shared" si="0"/>
        <v>37486</v>
      </c>
      <c r="R38" s="9"/>
    </row>
    <row r="39" spans="1:18" ht="18" customHeight="1" x14ac:dyDescent="0.15">
      <c r="B39" s="192"/>
      <c r="C39" s="251" t="s">
        <v>114</v>
      </c>
      <c r="D39" s="252"/>
      <c r="E39" s="236">
        <v>324</v>
      </c>
      <c r="F39" s="22">
        <v>416</v>
      </c>
      <c r="G39" s="22">
        <v>335</v>
      </c>
      <c r="H39" s="22">
        <v>380</v>
      </c>
      <c r="I39" s="22">
        <v>341</v>
      </c>
      <c r="J39" s="22">
        <v>328</v>
      </c>
      <c r="K39" s="22">
        <v>393</v>
      </c>
      <c r="L39" s="22">
        <v>352</v>
      </c>
      <c r="M39" s="22">
        <v>359</v>
      </c>
      <c r="N39" s="22">
        <v>391</v>
      </c>
      <c r="O39" s="22">
        <v>346</v>
      </c>
      <c r="P39" s="23"/>
      <c r="Q39" s="194">
        <f t="shared" si="0"/>
        <v>3965</v>
      </c>
      <c r="R39" s="9"/>
    </row>
    <row r="40" spans="1:18" ht="18" customHeight="1" x14ac:dyDescent="0.15">
      <c r="B40" s="192"/>
      <c r="C40" s="253" t="s">
        <v>100</v>
      </c>
      <c r="D40" s="254"/>
      <c r="E40" s="241">
        <v>14654</v>
      </c>
      <c r="F40" s="24">
        <v>16337</v>
      </c>
      <c r="G40" s="24">
        <v>16423</v>
      </c>
      <c r="H40" s="24">
        <v>16489</v>
      </c>
      <c r="I40" s="24">
        <v>16447</v>
      </c>
      <c r="J40" s="24">
        <v>16804</v>
      </c>
      <c r="K40" s="24">
        <v>17441</v>
      </c>
      <c r="L40" s="24">
        <v>14313</v>
      </c>
      <c r="M40" s="24">
        <v>15769</v>
      </c>
      <c r="N40" s="24">
        <v>16944</v>
      </c>
      <c r="O40" s="24">
        <v>16126</v>
      </c>
      <c r="P40" s="23"/>
      <c r="Q40" s="194">
        <f t="shared" si="0"/>
        <v>177747</v>
      </c>
      <c r="R40" s="9"/>
    </row>
    <row r="41" spans="1:18" s="41" customFormat="1" ht="20.100000000000001" customHeight="1" thickBot="1" x14ac:dyDescent="0.2">
      <c r="A41" s="41" t="s">
        <v>115</v>
      </c>
      <c r="B41" s="269" t="s">
        <v>116</v>
      </c>
      <c r="C41" s="270"/>
      <c r="D41" s="271"/>
      <c r="E41" s="242">
        <v>392251</v>
      </c>
      <c r="F41" s="202">
        <v>427939</v>
      </c>
      <c r="G41" s="202">
        <v>442813</v>
      </c>
      <c r="H41" s="202">
        <v>452998</v>
      </c>
      <c r="I41" s="202">
        <v>431073</v>
      </c>
      <c r="J41" s="202">
        <v>462669</v>
      </c>
      <c r="K41" s="202">
        <v>483955</v>
      </c>
      <c r="L41" s="202">
        <v>386689</v>
      </c>
      <c r="M41" s="202">
        <v>461559</v>
      </c>
      <c r="N41" s="202">
        <v>484695</v>
      </c>
      <c r="O41" s="202">
        <v>465666</v>
      </c>
      <c r="P41" s="203"/>
      <c r="Q41" s="204">
        <f>SUM(E41:P41)</f>
        <v>4892307</v>
      </c>
      <c r="R41" s="45"/>
    </row>
    <row r="42" spans="1:18" ht="18.75" customHeight="1" x14ac:dyDescent="0.15">
      <c r="B42" s="18" t="s">
        <v>152</v>
      </c>
      <c r="N42" s="35" t="s">
        <v>153</v>
      </c>
    </row>
    <row r="44" spans="1:18" x14ac:dyDescent="0.15">
      <c r="E44" s="8"/>
      <c r="F44" s="8"/>
      <c r="G44" s="8"/>
    </row>
  </sheetData>
  <mergeCells count="34">
    <mergeCell ref="B4:D4"/>
    <mergeCell ref="B23:D23"/>
    <mergeCell ref="B41:D41"/>
    <mergeCell ref="B5:D5"/>
    <mergeCell ref="C6:D6"/>
    <mergeCell ref="C11:D11"/>
    <mergeCell ref="C12:D12"/>
    <mergeCell ref="B13:D13"/>
    <mergeCell ref="C14:D14"/>
    <mergeCell ref="C15:D15"/>
    <mergeCell ref="B16:D16"/>
    <mergeCell ref="B24:D24"/>
    <mergeCell ref="C25:D25"/>
    <mergeCell ref="C26:D26"/>
    <mergeCell ref="B27:D27"/>
    <mergeCell ref="B17:D17"/>
    <mergeCell ref="C28:D28"/>
    <mergeCell ref="B18:D18"/>
    <mergeCell ref="B19:D19"/>
    <mergeCell ref="C20:D20"/>
    <mergeCell ref="C21:D21"/>
    <mergeCell ref="C22:D22"/>
    <mergeCell ref="C29:D29"/>
    <mergeCell ref="C30:D30"/>
    <mergeCell ref="B31:D31"/>
    <mergeCell ref="C32:D32"/>
    <mergeCell ref="C33:D33"/>
    <mergeCell ref="C39:D39"/>
    <mergeCell ref="C40:D40"/>
    <mergeCell ref="C34:D34"/>
    <mergeCell ref="B35:D35"/>
    <mergeCell ref="B36:D36"/>
    <mergeCell ref="C37:D37"/>
    <mergeCell ref="C38:D38"/>
  </mergeCells>
  <phoneticPr fontId="2"/>
  <pageMargins left="0.35433070866141736" right="0" top="0.59055118110236227" bottom="0" header="0" footer="0"/>
  <pageSetup paperSize="9" scale="70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Q44"/>
  <sheetViews>
    <sheetView workbookViewId="0"/>
  </sheetViews>
  <sheetFormatPr defaultRowHeight="13.5" x14ac:dyDescent="0.15"/>
  <cols>
    <col min="1" max="1" width="10.625" customWidth="1"/>
    <col min="2" max="2" width="2.75" customWidth="1"/>
    <col min="3" max="3" width="3.875" customWidth="1"/>
    <col min="4" max="4" width="18.75" customWidth="1"/>
    <col min="5" max="16" width="13.625" customWidth="1"/>
    <col min="17" max="17" width="15.625" style="17" customWidth="1"/>
  </cols>
  <sheetData>
    <row r="1" spans="2:17" x14ac:dyDescent="0.15">
      <c r="B1" s="13"/>
      <c r="C1" s="13"/>
      <c r="D1" s="14"/>
    </row>
    <row r="2" spans="2:17" ht="21.95" customHeight="1" x14ac:dyDescent="0.15">
      <c r="B2" s="2"/>
      <c r="C2" s="6"/>
      <c r="D2" s="13"/>
      <c r="E2" s="6"/>
      <c r="F2" s="6"/>
      <c r="H2" s="6"/>
      <c r="I2" s="19" t="s">
        <v>158</v>
      </c>
      <c r="J2" s="6"/>
      <c r="K2" s="6"/>
      <c r="L2" s="6"/>
      <c r="M2" s="6"/>
      <c r="N2" s="6" t="s">
        <v>13</v>
      </c>
      <c r="O2" s="6"/>
      <c r="P2" s="6"/>
      <c r="Q2" s="21"/>
    </row>
    <row r="3" spans="2:17" ht="14.25" thickBot="1" x14ac:dyDescent="0.2">
      <c r="B3" s="18" t="s">
        <v>21</v>
      </c>
      <c r="C3" s="6"/>
      <c r="D3" s="6"/>
      <c r="E3" s="7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21"/>
    </row>
    <row r="4" spans="2:17" s="46" customFormat="1" ht="20.100000000000001" customHeight="1" thickBot="1" x14ac:dyDescent="0.2">
      <c r="B4" s="294" t="s">
        <v>149</v>
      </c>
      <c r="C4" s="295"/>
      <c r="D4" s="296"/>
      <c r="E4" s="221" t="s">
        <v>148</v>
      </c>
      <c r="F4" s="219" t="s">
        <v>118</v>
      </c>
      <c r="G4" s="219" t="s">
        <v>119</v>
      </c>
      <c r="H4" s="219" t="s">
        <v>120</v>
      </c>
      <c r="I4" s="219" t="s">
        <v>121</v>
      </c>
      <c r="J4" s="219" t="s">
        <v>122</v>
      </c>
      <c r="K4" s="219" t="s">
        <v>123</v>
      </c>
      <c r="L4" s="219" t="s">
        <v>124</v>
      </c>
      <c r="M4" s="219" t="s">
        <v>125</v>
      </c>
      <c r="N4" s="219" t="s">
        <v>126</v>
      </c>
      <c r="O4" s="219" t="s">
        <v>127</v>
      </c>
      <c r="P4" s="219" t="s">
        <v>128</v>
      </c>
      <c r="Q4" s="220" t="s">
        <v>129</v>
      </c>
    </row>
    <row r="5" spans="2:17" ht="18" customHeight="1" thickTop="1" x14ac:dyDescent="0.15">
      <c r="B5" s="300" t="s">
        <v>130</v>
      </c>
      <c r="C5" s="272"/>
      <c r="D5" s="301"/>
      <c r="E5" s="222">
        <v>160674</v>
      </c>
      <c r="F5" s="53">
        <v>176076</v>
      </c>
      <c r="G5" s="53">
        <v>188623</v>
      </c>
      <c r="H5" s="53">
        <v>197106</v>
      </c>
      <c r="I5" s="53">
        <v>181760</v>
      </c>
      <c r="J5" s="53">
        <v>186171</v>
      </c>
      <c r="K5" s="53">
        <v>205885</v>
      </c>
      <c r="L5" s="53">
        <v>177529</v>
      </c>
      <c r="M5" s="53">
        <v>190383</v>
      </c>
      <c r="N5" s="53">
        <v>200323</v>
      </c>
      <c r="O5" s="53">
        <v>189966</v>
      </c>
      <c r="P5" s="53"/>
      <c r="Q5" s="214">
        <f>SUM(E5:P5)</f>
        <v>2054496</v>
      </c>
    </row>
    <row r="6" spans="2:17" ht="18" customHeight="1" x14ac:dyDescent="0.15">
      <c r="B6" s="208"/>
      <c r="C6" s="274" t="s">
        <v>84</v>
      </c>
      <c r="D6" s="302"/>
      <c r="E6" s="223">
        <v>103048</v>
      </c>
      <c r="F6" s="29">
        <v>113034</v>
      </c>
      <c r="G6" s="29">
        <v>121218</v>
      </c>
      <c r="H6" s="29">
        <v>123754</v>
      </c>
      <c r="I6" s="29">
        <v>113590</v>
      </c>
      <c r="J6" s="29">
        <v>114946</v>
      </c>
      <c r="K6" s="29">
        <v>127400</v>
      </c>
      <c r="L6" s="29">
        <v>108138</v>
      </c>
      <c r="M6" s="29">
        <v>119515</v>
      </c>
      <c r="N6" s="29">
        <v>127112</v>
      </c>
      <c r="O6" s="29">
        <v>120685</v>
      </c>
      <c r="P6" s="29"/>
      <c r="Q6" s="209">
        <f t="shared" ref="Q6:Q40" si="0">SUM(E6:P6)</f>
        <v>1292440</v>
      </c>
    </row>
    <row r="7" spans="2:17" ht="18" customHeight="1" x14ac:dyDescent="0.15">
      <c r="B7" s="208"/>
      <c r="C7" s="1"/>
      <c r="D7" s="230" t="s">
        <v>85</v>
      </c>
      <c r="E7" s="224">
        <v>4705</v>
      </c>
      <c r="F7" s="26">
        <v>6040</v>
      </c>
      <c r="G7" s="26">
        <v>7285</v>
      </c>
      <c r="H7" s="26">
        <v>5840</v>
      </c>
      <c r="I7" s="26">
        <v>4236</v>
      </c>
      <c r="J7" s="26">
        <v>5178</v>
      </c>
      <c r="K7" s="26">
        <v>5909</v>
      </c>
      <c r="L7" s="26">
        <v>5487</v>
      </c>
      <c r="M7" s="26">
        <v>7116</v>
      </c>
      <c r="N7" s="26">
        <v>6678</v>
      </c>
      <c r="O7" s="26">
        <v>5722</v>
      </c>
      <c r="P7" s="26"/>
      <c r="Q7" s="210">
        <f t="shared" si="0"/>
        <v>64196</v>
      </c>
    </row>
    <row r="8" spans="2:17" ht="18" customHeight="1" x14ac:dyDescent="0.15">
      <c r="B8" s="208"/>
      <c r="C8" s="1"/>
      <c r="D8" s="231" t="s">
        <v>131</v>
      </c>
      <c r="E8" s="224">
        <v>72792</v>
      </c>
      <c r="F8" s="26">
        <v>80516</v>
      </c>
      <c r="G8" s="26">
        <v>85081</v>
      </c>
      <c r="H8" s="26">
        <v>88261</v>
      </c>
      <c r="I8" s="26">
        <v>82362</v>
      </c>
      <c r="J8" s="26">
        <v>83387</v>
      </c>
      <c r="K8" s="26">
        <v>90858</v>
      </c>
      <c r="L8" s="26">
        <v>77405</v>
      </c>
      <c r="M8" s="26">
        <v>84651</v>
      </c>
      <c r="N8" s="26">
        <v>91192</v>
      </c>
      <c r="O8" s="26">
        <v>88495</v>
      </c>
      <c r="P8" s="26"/>
      <c r="Q8" s="210">
        <f t="shared" si="0"/>
        <v>925000</v>
      </c>
    </row>
    <row r="9" spans="2:17" ht="18" customHeight="1" x14ac:dyDescent="0.15">
      <c r="B9" s="208"/>
      <c r="C9" s="1"/>
      <c r="D9" s="231" t="s">
        <v>87</v>
      </c>
      <c r="E9" s="224">
        <v>8528</v>
      </c>
      <c r="F9" s="26">
        <v>10031</v>
      </c>
      <c r="G9" s="26">
        <v>10646</v>
      </c>
      <c r="H9" s="26">
        <v>10239</v>
      </c>
      <c r="I9" s="26">
        <v>9210</v>
      </c>
      <c r="J9" s="26">
        <v>9523</v>
      </c>
      <c r="K9" s="26">
        <v>10052</v>
      </c>
      <c r="L9" s="26">
        <v>8699</v>
      </c>
      <c r="M9" s="26">
        <v>9694</v>
      </c>
      <c r="N9" s="26">
        <v>10563</v>
      </c>
      <c r="O9" s="26">
        <v>10147</v>
      </c>
      <c r="P9" s="26"/>
      <c r="Q9" s="210">
        <f t="shared" si="0"/>
        <v>107332</v>
      </c>
    </row>
    <row r="10" spans="2:17" ht="18" customHeight="1" x14ac:dyDescent="0.15">
      <c r="B10" s="208"/>
      <c r="C10" s="20"/>
      <c r="D10" s="232" t="s">
        <v>88</v>
      </c>
      <c r="E10" s="223">
        <v>17023</v>
      </c>
      <c r="F10" s="29">
        <v>16447</v>
      </c>
      <c r="G10" s="29">
        <v>18206</v>
      </c>
      <c r="H10" s="29">
        <v>19414</v>
      </c>
      <c r="I10" s="29">
        <v>17782</v>
      </c>
      <c r="J10" s="29">
        <v>16858</v>
      </c>
      <c r="K10" s="29">
        <v>20581</v>
      </c>
      <c r="L10" s="29">
        <v>16547</v>
      </c>
      <c r="M10" s="29">
        <v>18054</v>
      </c>
      <c r="N10" s="29">
        <v>18679</v>
      </c>
      <c r="O10" s="29">
        <v>16321</v>
      </c>
      <c r="P10" s="29"/>
      <c r="Q10" s="209">
        <f t="shared" si="0"/>
        <v>195912</v>
      </c>
    </row>
    <row r="11" spans="2:17" ht="18" customHeight="1" x14ac:dyDescent="0.15">
      <c r="B11" s="208"/>
      <c r="C11" s="303" t="s">
        <v>89</v>
      </c>
      <c r="D11" s="304"/>
      <c r="E11" s="224">
        <v>44497</v>
      </c>
      <c r="F11" s="26">
        <v>49481</v>
      </c>
      <c r="G11" s="26">
        <v>53347</v>
      </c>
      <c r="H11" s="26">
        <v>58684</v>
      </c>
      <c r="I11" s="26">
        <v>54972</v>
      </c>
      <c r="J11" s="26">
        <v>57925</v>
      </c>
      <c r="K11" s="26">
        <v>63188</v>
      </c>
      <c r="L11" s="26">
        <v>57317</v>
      </c>
      <c r="M11" s="26">
        <v>56782</v>
      </c>
      <c r="N11" s="26">
        <v>58283</v>
      </c>
      <c r="O11" s="26">
        <v>54843</v>
      </c>
      <c r="P11" s="26"/>
      <c r="Q11" s="210">
        <f t="shared" si="0"/>
        <v>609319</v>
      </c>
    </row>
    <row r="12" spans="2:17" ht="18" customHeight="1" x14ac:dyDescent="0.15">
      <c r="B12" s="211"/>
      <c r="C12" s="278" t="s">
        <v>132</v>
      </c>
      <c r="D12" s="305"/>
      <c r="E12" s="223">
        <v>13129</v>
      </c>
      <c r="F12" s="29">
        <v>13561</v>
      </c>
      <c r="G12" s="29">
        <v>14058</v>
      </c>
      <c r="H12" s="29">
        <v>14668</v>
      </c>
      <c r="I12" s="29">
        <v>13198</v>
      </c>
      <c r="J12" s="29">
        <v>13300</v>
      </c>
      <c r="K12" s="29">
        <v>15297</v>
      </c>
      <c r="L12" s="29">
        <v>12074</v>
      </c>
      <c r="M12" s="29">
        <v>14086</v>
      </c>
      <c r="N12" s="29">
        <v>14928</v>
      </c>
      <c r="O12" s="29">
        <v>14438</v>
      </c>
      <c r="P12" s="29"/>
      <c r="Q12" s="209">
        <f t="shared" si="0"/>
        <v>152737</v>
      </c>
    </row>
    <row r="13" spans="2:17" ht="18" customHeight="1" x14ac:dyDescent="0.15">
      <c r="B13" s="285" t="s">
        <v>91</v>
      </c>
      <c r="C13" s="259"/>
      <c r="D13" s="286"/>
      <c r="E13" s="225">
        <v>5113</v>
      </c>
      <c r="F13" s="51">
        <v>5782</v>
      </c>
      <c r="G13" s="51">
        <v>6024</v>
      </c>
      <c r="H13" s="51">
        <v>6081</v>
      </c>
      <c r="I13" s="51">
        <v>6282</v>
      </c>
      <c r="J13" s="51">
        <v>6237</v>
      </c>
      <c r="K13" s="51">
        <v>6393</v>
      </c>
      <c r="L13" s="51">
        <v>5812</v>
      </c>
      <c r="M13" s="51">
        <v>6405</v>
      </c>
      <c r="N13" s="51">
        <v>6481</v>
      </c>
      <c r="O13" s="51">
        <v>6872</v>
      </c>
      <c r="P13" s="51"/>
      <c r="Q13" s="212">
        <f t="shared" si="0"/>
        <v>67482</v>
      </c>
    </row>
    <row r="14" spans="2:17" ht="18" customHeight="1" x14ac:dyDescent="0.15">
      <c r="B14" s="208"/>
      <c r="C14" s="251" t="s">
        <v>92</v>
      </c>
      <c r="D14" s="287"/>
      <c r="E14" s="224">
        <v>4414</v>
      </c>
      <c r="F14" s="26">
        <v>5122</v>
      </c>
      <c r="G14" s="26">
        <v>5003</v>
      </c>
      <c r="H14" s="26">
        <v>4872</v>
      </c>
      <c r="I14" s="26">
        <v>4885</v>
      </c>
      <c r="J14" s="26">
        <v>5120</v>
      </c>
      <c r="K14" s="26">
        <v>5270</v>
      </c>
      <c r="L14" s="26">
        <v>4746</v>
      </c>
      <c r="M14" s="26">
        <v>5448</v>
      </c>
      <c r="N14" s="26">
        <v>5592</v>
      </c>
      <c r="O14" s="26">
        <v>5911</v>
      </c>
      <c r="P14" s="26"/>
      <c r="Q14" s="210">
        <f t="shared" si="0"/>
        <v>56383</v>
      </c>
    </row>
    <row r="15" spans="2:17" ht="18" customHeight="1" x14ac:dyDescent="0.15">
      <c r="B15" s="211"/>
      <c r="C15" s="261" t="s">
        <v>93</v>
      </c>
      <c r="D15" s="291"/>
      <c r="E15" s="223">
        <v>699</v>
      </c>
      <c r="F15" s="29">
        <v>660</v>
      </c>
      <c r="G15" s="29">
        <v>1021</v>
      </c>
      <c r="H15" s="29">
        <v>1209</v>
      </c>
      <c r="I15" s="29">
        <v>1397</v>
      </c>
      <c r="J15" s="29">
        <v>1117</v>
      </c>
      <c r="K15" s="29">
        <v>1123</v>
      </c>
      <c r="L15" s="29">
        <v>1066</v>
      </c>
      <c r="M15" s="29">
        <v>957</v>
      </c>
      <c r="N15" s="29">
        <v>889</v>
      </c>
      <c r="O15" s="29">
        <v>961</v>
      </c>
      <c r="P15" s="29"/>
      <c r="Q15" s="209">
        <f t="shared" si="0"/>
        <v>11099</v>
      </c>
    </row>
    <row r="16" spans="2:17" ht="18" customHeight="1" x14ac:dyDescent="0.15">
      <c r="B16" s="285" t="s">
        <v>94</v>
      </c>
      <c r="C16" s="259"/>
      <c r="D16" s="286"/>
      <c r="E16" s="226">
        <v>4294</v>
      </c>
      <c r="F16" s="52">
        <v>4493</v>
      </c>
      <c r="G16" s="52">
        <v>4770</v>
      </c>
      <c r="H16" s="52">
        <v>4735</v>
      </c>
      <c r="I16" s="52">
        <v>4283</v>
      </c>
      <c r="J16" s="52">
        <v>4386</v>
      </c>
      <c r="K16" s="52">
        <v>4918</v>
      </c>
      <c r="L16" s="52">
        <v>3937</v>
      </c>
      <c r="M16" s="52">
        <v>4768</v>
      </c>
      <c r="N16" s="52">
        <v>4969</v>
      </c>
      <c r="O16" s="52">
        <v>4666</v>
      </c>
      <c r="P16" s="52"/>
      <c r="Q16" s="213">
        <f>SUM(E16:P16)</f>
        <v>50219</v>
      </c>
    </row>
    <row r="17" spans="2:17" ht="18" customHeight="1" x14ac:dyDescent="0.15">
      <c r="B17" s="292" t="s">
        <v>95</v>
      </c>
      <c r="C17" s="306"/>
      <c r="D17" s="307"/>
      <c r="E17" s="226">
        <v>23434</v>
      </c>
      <c r="F17" s="52">
        <v>24754</v>
      </c>
      <c r="G17" s="52">
        <v>25033</v>
      </c>
      <c r="H17" s="52">
        <v>26395</v>
      </c>
      <c r="I17" s="52">
        <v>25617</v>
      </c>
      <c r="J17" s="52">
        <v>27012</v>
      </c>
      <c r="K17" s="52">
        <v>27347</v>
      </c>
      <c r="L17" s="52">
        <v>21571</v>
      </c>
      <c r="M17" s="52">
        <v>29631</v>
      </c>
      <c r="N17" s="52">
        <v>32991</v>
      </c>
      <c r="O17" s="52">
        <v>28536</v>
      </c>
      <c r="P17" s="52"/>
      <c r="Q17" s="213">
        <f t="shared" si="0"/>
        <v>292321</v>
      </c>
    </row>
    <row r="18" spans="2:17" ht="18" customHeight="1" x14ac:dyDescent="0.15">
      <c r="B18" s="300" t="s">
        <v>96</v>
      </c>
      <c r="C18" s="264"/>
      <c r="D18" s="308"/>
      <c r="E18" s="222">
        <v>3529</v>
      </c>
      <c r="F18" s="53">
        <v>4044</v>
      </c>
      <c r="G18" s="53">
        <v>3940</v>
      </c>
      <c r="H18" s="53">
        <v>4084</v>
      </c>
      <c r="I18" s="53">
        <v>3611</v>
      </c>
      <c r="J18" s="53">
        <v>4103</v>
      </c>
      <c r="K18" s="53">
        <v>4155</v>
      </c>
      <c r="L18" s="53">
        <v>3259</v>
      </c>
      <c r="M18" s="53">
        <v>4357</v>
      </c>
      <c r="N18" s="53">
        <v>4323</v>
      </c>
      <c r="O18" s="53">
        <v>4324</v>
      </c>
      <c r="P18" s="53"/>
      <c r="Q18" s="214">
        <f t="shared" si="0"/>
        <v>43729</v>
      </c>
    </row>
    <row r="19" spans="2:17" ht="18" customHeight="1" x14ac:dyDescent="0.15">
      <c r="B19" s="285" t="s">
        <v>97</v>
      </c>
      <c r="C19" s="259"/>
      <c r="D19" s="286"/>
      <c r="E19" s="225">
        <v>56333</v>
      </c>
      <c r="F19" s="51">
        <v>59695</v>
      </c>
      <c r="G19" s="51">
        <v>64680</v>
      </c>
      <c r="H19" s="51">
        <v>61690</v>
      </c>
      <c r="I19" s="51">
        <v>60884</v>
      </c>
      <c r="J19" s="51">
        <v>63659</v>
      </c>
      <c r="K19" s="51">
        <v>70896</v>
      </c>
      <c r="L19" s="51">
        <v>53637</v>
      </c>
      <c r="M19" s="51">
        <v>65538</v>
      </c>
      <c r="N19" s="51">
        <v>70603</v>
      </c>
      <c r="O19" s="51">
        <v>66853</v>
      </c>
      <c r="P19" s="51"/>
      <c r="Q19" s="212">
        <f t="shared" si="0"/>
        <v>694468</v>
      </c>
    </row>
    <row r="20" spans="2:17" ht="18" customHeight="1" x14ac:dyDescent="0.15">
      <c r="B20" s="208"/>
      <c r="C20" s="251" t="s">
        <v>98</v>
      </c>
      <c r="D20" s="287"/>
      <c r="E20" s="224">
        <v>44460</v>
      </c>
      <c r="F20" s="26">
        <v>47180</v>
      </c>
      <c r="G20" s="26">
        <v>52034</v>
      </c>
      <c r="H20" s="26">
        <v>48644</v>
      </c>
      <c r="I20" s="26">
        <v>48636</v>
      </c>
      <c r="J20" s="26">
        <v>50892</v>
      </c>
      <c r="K20" s="26">
        <v>57137</v>
      </c>
      <c r="L20" s="26">
        <v>42381</v>
      </c>
      <c r="M20" s="26">
        <v>52806</v>
      </c>
      <c r="N20" s="26">
        <v>57185</v>
      </c>
      <c r="O20" s="26">
        <v>53658</v>
      </c>
      <c r="P20" s="26"/>
      <c r="Q20" s="210">
        <f t="shared" si="0"/>
        <v>555013</v>
      </c>
    </row>
    <row r="21" spans="2:17" ht="18" customHeight="1" x14ac:dyDescent="0.15">
      <c r="B21" s="208"/>
      <c r="C21" s="251" t="s">
        <v>133</v>
      </c>
      <c r="D21" s="287"/>
      <c r="E21" s="224">
        <v>7931</v>
      </c>
      <c r="F21" s="26">
        <v>8315</v>
      </c>
      <c r="G21" s="26">
        <v>8343</v>
      </c>
      <c r="H21" s="26">
        <v>8795</v>
      </c>
      <c r="I21" s="26">
        <v>8219</v>
      </c>
      <c r="J21" s="26">
        <v>8562</v>
      </c>
      <c r="K21" s="26">
        <v>9098</v>
      </c>
      <c r="L21" s="26">
        <v>7563</v>
      </c>
      <c r="M21" s="26">
        <v>8477</v>
      </c>
      <c r="N21" s="26">
        <v>8876</v>
      </c>
      <c r="O21" s="26">
        <v>8847</v>
      </c>
      <c r="P21" s="26"/>
      <c r="Q21" s="210">
        <f t="shared" si="0"/>
        <v>93026</v>
      </c>
    </row>
    <row r="22" spans="2:17" ht="18" customHeight="1" x14ac:dyDescent="0.15">
      <c r="B22" s="211"/>
      <c r="C22" s="261" t="s">
        <v>100</v>
      </c>
      <c r="D22" s="291"/>
      <c r="E22" s="223">
        <v>3942</v>
      </c>
      <c r="F22" s="29">
        <v>4200</v>
      </c>
      <c r="G22" s="29">
        <v>4303</v>
      </c>
      <c r="H22" s="29">
        <v>4251</v>
      </c>
      <c r="I22" s="29">
        <v>4029</v>
      </c>
      <c r="J22" s="29">
        <v>4205</v>
      </c>
      <c r="K22" s="29">
        <v>4661</v>
      </c>
      <c r="L22" s="29">
        <v>3693</v>
      </c>
      <c r="M22" s="29">
        <v>4255</v>
      </c>
      <c r="N22" s="29">
        <v>4542</v>
      </c>
      <c r="O22" s="29">
        <v>4348</v>
      </c>
      <c r="P22" s="29"/>
      <c r="Q22" s="209">
        <f t="shared" si="0"/>
        <v>46429</v>
      </c>
    </row>
    <row r="23" spans="2:17" ht="18" customHeight="1" x14ac:dyDescent="0.15">
      <c r="B23" s="289" t="s">
        <v>101</v>
      </c>
      <c r="C23" s="256"/>
      <c r="D23" s="290"/>
      <c r="E23" s="227">
        <v>20373</v>
      </c>
      <c r="F23" s="54">
        <v>21854</v>
      </c>
      <c r="G23" s="54">
        <v>24863</v>
      </c>
      <c r="H23" s="54">
        <v>26214</v>
      </c>
      <c r="I23" s="54">
        <v>22984</v>
      </c>
      <c r="J23" s="54">
        <v>22787</v>
      </c>
      <c r="K23" s="54">
        <v>24441</v>
      </c>
      <c r="L23" s="54">
        <v>21615</v>
      </c>
      <c r="M23" s="54">
        <v>23164</v>
      </c>
      <c r="N23" s="54">
        <v>23937</v>
      </c>
      <c r="O23" s="54">
        <v>24277</v>
      </c>
      <c r="P23" s="54"/>
      <c r="Q23" s="215">
        <f t="shared" si="0"/>
        <v>256509</v>
      </c>
    </row>
    <row r="24" spans="2:17" ht="18" customHeight="1" x14ac:dyDescent="0.15">
      <c r="B24" s="285" t="s">
        <v>102</v>
      </c>
      <c r="C24" s="259"/>
      <c r="D24" s="286"/>
      <c r="E24" s="225">
        <v>58068</v>
      </c>
      <c r="F24" s="51">
        <v>65820</v>
      </c>
      <c r="G24" s="51">
        <v>76923</v>
      </c>
      <c r="H24" s="51">
        <v>79007</v>
      </c>
      <c r="I24" s="51">
        <v>76436</v>
      </c>
      <c r="J24" s="51">
        <v>76373</v>
      </c>
      <c r="K24" s="51">
        <v>83078</v>
      </c>
      <c r="L24" s="51">
        <v>71195</v>
      </c>
      <c r="M24" s="51">
        <v>72545</v>
      </c>
      <c r="N24" s="51">
        <v>75236</v>
      </c>
      <c r="O24" s="51">
        <v>74068</v>
      </c>
      <c r="P24" s="51"/>
      <c r="Q24" s="212">
        <f t="shared" si="0"/>
        <v>808749</v>
      </c>
    </row>
    <row r="25" spans="2:17" ht="18" customHeight="1" x14ac:dyDescent="0.15">
      <c r="B25" s="208"/>
      <c r="C25" s="251" t="s">
        <v>103</v>
      </c>
      <c r="D25" s="287"/>
      <c r="E25" s="224">
        <v>37695</v>
      </c>
      <c r="F25" s="26">
        <v>42116</v>
      </c>
      <c r="G25" s="26">
        <v>46897</v>
      </c>
      <c r="H25" s="26">
        <v>49761</v>
      </c>
      <c r="I25" s="26">
        <v>49914</v>
      </c>
      <c r="J25" s="26">
        <v>50729</v>
      </c>
      <c r="K25" s="26">
        <v>52872</v>
      </c>
      <c r="L25" s="26">
        <v>46303</v>
      </c>
      <c r="M25" s="26">
        <v>47139</v>
      </c>
      <c r="N25" s="26">
        <v>47427</v>
      </c>
      <c r="O25" s="26">
        <v>46786</v>
      </c>
      <c r="P25" s="26"/>
      <c r="Q25" s="210">
        <f>SUM(E25:P25)</f>
        <v>517639</v>
      </c>
    </row>
    <row r="26" spans="2:17" ht="18" customHeight="1" x14ac:dyDescent="0.15">
      <c r="B26" s="211"/>
      <c r="C26" s="261" t="s">
        <v>100</v>
      </c>
      <c r="D26" s="291"/>
      <c r="E26" s="223">
        <v>20373</v>
      </c>
      <c r="F26" s="29">
        <v>23704</v>
      </c>
      <c r="G26" s="29">
        <v>30026</v>
      </c>
      <c r="H26" s="29">
        <v>29246</v>
      </c>
      <c r="I26" s="29">
        <v>26522</v>
      </c>
      <c r="J26" s="29">
        <v>25644</v>
      </c>
      <c r="K26" s="29">
        <v>30206</v>
      </c>
      <c r="L26" s="29">
        <v>24892</v>
      </c>
      <c r="M26" s="29">
        <v>25406</v>
      </c>
      <c r="N26" s="29">
        <v>27809</v>
      </c>
      <c r="O26" s="29">
        <v>27282</v>
      </c>
      <c r="P26" s="29"/>
      <c r="Q26" s="209">
        <f t="shared" si="0"/>
        <v>291110</v>
      </c>
    </row>
    <row r="27" spans="2:17" ht="18" customHeight="1" x14ac:dyDescent="0.15">
      <c r="B27" s="285" t="s">
        <v>104</v>
      </c>
      <c r="C27" s="259"/>
      <c r="D27" s="286"/>
      <c r="E27" s="225">
        <v>17878</v>
      </c>
      <c r="F27" s="51">
        <v>20236</v>
      </c>
      <c r="G27" s="51">
        <v>20671</v>
      </c>
      <c r="H27" s="51">
        <v>20686</v>
      </c>
      <c r="I27" s="51">
        <v>18708</v>
      </c>
      <c r="J27" s="51">
        <v>20728</v>
      </c>
      <c r="K27" s="51">
        <v>20585</v>
      </c>
      <c r="L27" s="51">
        <v>16792</v>
      </c>
      <c r="M27" s="51">
        <v>19715</v>
      </c>
      <c r="N27" s="51">
        <v>21761</v>
      </c>
      <c r="O27" s="51">
        <v>22166</v>
      </c>
      <c r="P27" s="51"/>
      <c r="Q27" s="212">
        <f t="shared" si="0"/>
        <v>219926</v>
      </c>
    </row>
    <row r="28" spans="2:17" ht="18" customHeight="1" x14ac:dyDescent="0.15">
      <c r="B28" s="208"/>
      <c r="C28" s="251" t="s">
        <v>105</v>
      </c>
      <c r="D28" s="287"/>
      <c r="E28" s="224">
        <v>1367</v>
      </c>
      <c r="F28" s="26">
        <v>1429</v>
      </c>
      <c r="G28" s="26">
        <v>1691</v>
      </c>
      <c r="H28" s="26">
        <v>1565</v>
      </c>
      <c r="I28" s="26">
        <v>1651</v>
      </c>
      <c r="J28" s="26">
        <v>1708</v>
      </c>
      <c r="K28" s="26">
        <v>1742</v>
      </c>
      <c r="L28" s="26">
        <v>1567</v>
      </c>
      <c r="M28" s="26">
        <v>1639</v>
      </c>
      <c r="N28" s="26">
        <v>1732</v>
      </c>
      <c r="O28" s="26">
        <v>1832</v>
      </c>
      <c r="P28" s="26"/>
      <c r="Q28" s="210">
        <f t="shared" si="0"/>
        <v>17923</v>
      </c>
    </row>
    <row r="29" spans="2:17" ht="18" customHeight="1" x14ac:dyDescent="0.15">
      <c r="B29" s="208"/>
      <c r="C29" s="251" t="s">
        <v>106</v>
      </c>
      <c r="D29" s="287"/>
      <c r="E29" s="224">
        <v>9632</v>
      </c>
      <c r="F29" s="26">
        <v>10920</v>
      </c>
      <c r="G29" s="26">
        <v>11123</v>
      </c>
      <c r="H29" s="26">
        <v>11182</v>
      </c>
      <c r="I29" s="26">
        <v>9855</v>
      </c>
      <c r="J29" s="26">
        <v>11259</v>
      </c>
      <c r="K29" s="26">
        <v>10451</v>
      </c>
      <c r="L29" s="26">
        <v>8785</v>
      </c>
      <c r="M29" s="26">
        <v>10588</v>
      </c>
      <c r="N29" s="26">
        <v>11234</v>
      </c>
      <c r="O29" s="26">
        <v>11495</v>
      </c>
      <c r="P29" s="26"/>
      <c r="Q29" s="210">
        <f>SUM(E29:P29)</f>
        <v>116524</v>
      </c>
    </row>
    <row r="30" spans="2:17" ht="18" customHeight="1" x14ac:dyDescent="0.15">
      <c r="B30" s="211"/>
      <c r="C30" s="261" t="s">
        <v>100</v>
      </c>
      <c r="D30" s="291"/>
      <c r="E30" s="223">
        <v>6879</v>
      </c>
      <c r="F30" s="29">
        <v>7887</v>
      </c>
      <c r="G30" s="29">
        <v>7857</v>
      </c>
      <c r="H30" s="29">
        <v>7939</v>
      </c>
      <c r="I30" s="29">
        <v>7202</v>
      </c>
      <c r="J30" s="29">
        <v>7761</v>
      </c>
      <c r="K30" s="29">
        <v>8392</v>
      </c>
      <c r="L30" s="29">
        <v>6440</v>
      </c>
      <c r="M30" s="29">
        <v>7488</v>
      </c>
      <c r="N30" s="29">
        <v>8795</v>
      </c>
      <c r="O30" s="29">
        <v>8839</v>
      </c>
      <c r="P30" s="29"/>
      <c r="Q30" s="209">
        <f t="shared" si="0"/>
        <v>85479</v>
      </c>
    </row>
    <row r="31" spans="2:17" ht="18" customHeight="1" x14ac:dyDescent="0.15">
      <c r="B31" s="292" t="s">
        <v>107</v>
      </c>
      <c r="C31" s="283"/>
      <c r="D31" s="293"/>
      <c r="E31" s="226">
        <v>18518</v>
      </c>
      <c r="F31" s="52">
        <v>19055</v>
      </c>
      <c r="G31" s="52">
        <v>19836</v>
      </c>
      <c r="H31" s="52">
        <v>20672</v>
      </c>
      <c r="I31" s="52">
        <v>20149</v>
      </c>
      <c r="J31" s="52">
        <v>19816</v>
      </c>
      <c r="K31" s="52">
        <v>21612</v>
      </c>
      <c r="L31" s="52">
        <v>18878</v>
      </c>
      <c r="M31" s="52">
        <v>20357</v>
      </c>
      <c r="N31" s="52">
        <v>22467</v>
      </c>
      <c r="O31" s="52">
        <v>21859</v>
      </c>
      <c r="P31" s="52"/>
      <c r="Q31" s="213">
        <f t="shared" si="0"/>
        <v>223219</v>
      </c>
    </row>
    <row r="32" spans="2:17" ht="18" customHeight="1" x14ac:dyDescent="0.15">
      <c r="B32" s="208"/>
      <c r="C32" s="251" t="s">
        <v>108</v>
      </c>
      <c r="D32" s="287"/>
      <c r="E32" s="224">
        <v>4649</v>
      </c>
      <c r="F32" s="26">
        <v>4709</v>
      </c>
      <c r="G32" s="26">
        <v>5053</v>
      </c>
      <c r="H32" s="26">
        <v>5145</v>
      </c>
      <c r="I32" s="26">
        <v>5218</v>
      </c>
      <c r="J32" s="26">
        <v>5082</v>
      </c>
      <c r="K32" s="26">
        <v>5838</v>
      </c>
      <c r="L32" s="26">
        <v>4881</v>
      </c>
      <c r="M32" s="26">
        <v>5353</v>
      </c>
      <c r="N32" s="26">
        <v>6056</v>
      </c>
      <c r="O32" s="26">
        <v>5791</v>
      </c>
      <c r="P32" s="26"/>
      <c r="Q32" s="210">
        <f t="shared" si="0"/>
        <v>57775</v>
      </c>
    </row>
    <row r="33" spans="2:17" ht="18" customHeight="1" x14ac:dyDescent="0.15">
      <c r="B33" s="208"/>
      <c r="C33" s="251" t="s">
        <v>109</v>
      </c>
      <c r="D33" s="287"/>
      <c r="E33" s="224">
        <v>2532</v>
      </c>
      <c r="F33" s="26">
        <v>2549</v>
      </c>
      <c r="G33" s="26">
        <v>2656</v>
      </c>
      <c r="H33" s="26">
        <v>2830</v>
      </c>
      <c r="I33" s="26">
        <v>2780</v>
      </c>
      <c r="J33" s="26">
        <v>2848</v>
      </c>
      <c r="K33" s="26">
        <v>3090</v>
      </c>
      <c r="L33" s="26">
        <v>2636</v>
      </c>
      <c r="M33" s="26">
        <v>3017</v>
      </c>
      <c r="N33" s="26">
        <v>2935</v>
      </c>
      <c r="O33" s="26">
        <v>2938</v>
      </c>
      <c r="P33" s="26"/>
      <c r="Q33" s="210">
        <f t="shared" si="0"/>
        <v>30811</v>
      </c>
    </row>
    <row r="34" spans="2:17" ht="18" customHeight="1" x14ac:dyDescent="0.15">
      <c r="B34" s="211"/>
      <c r="C34" s="261" t="s">
        <v>100</v>
      </c>
      <c r="D34" s="291"/>
      <c r="E34" s="223">
        <v>11337</v>
      </c>
      <c r="F34" s="29">
        <v>11797</v>
      </c>
      <c r="G34" s="29">
        <v>12127</v>
      </c>
      <c r="H34" s="29">
        <v>12697</v>
      </c>
      <c r="I34" s="29">
        <v>12151</v>
      </c>
      <c r="J34" s="29">
        <v>11886</v>
      </c>
      <c r="K34" s="29">
        <v>12684</v>
      </c>
      <c r="L34" s="29">
        <v>11361</v>
      </c>
      <c r="M34" s="29">
        <v>11987</v>
      </c>
      <c r="N34" s="29">
        <v>13476</v>
      </c>
      <c r="O34" s="29">
        <v>13130</v>
      </c>
      <c r="P34" s="29"/>
      <c r="Q34" s="209">
        <f t="shared" si="0"/>
        <v>134633</v>
      </c>
    </row>
    <row r="35" spans="2:17" ht="18" customHeight="1" x14ac:dyDescent="0.15">
      <c r="B35" s="289" t="s">
        <v>110</v>
      </c>
      <c r="C35" s="256"/>
      <c r="D35" s="290"/>
      <c r="E35" s="227">
        <v>4661</v>
      </c>
      <c r="F35" s="54">
        <v>5003</v>
      </c>
      <c r="G35" s="54">
        <v>5104</v>
      </c>
      <c r="H35" s="54">
        <v>4961</v>
      </c>
      <c r="I35" s="54">
        <v>5153</v>
      </c>
      <c r="J35" s="54">
        <v>5290</v>
      </c>
      <c r="K35" s="54">
        <v>5476</v>
      </c>
      <c r="L35" s="54">
        <v>4399</v>
      </c>
      <c r="M35" s="54">
        <v>5237</v>
      </c>
      <c r="N35" s="54">
        <v>5361</v>
      </c>
      <c r="O35" s="54">
        <v>5401</v>
      </c>
      <c r="P35" s="54"/>
      <c r="Q35" s="215">
        <f t="shared" si="0"/>
        <v>56046</v>
      </c>
    </row>
    <row r="36" spans="2:17" ht="18" customHeight="1" x14ac:dyDescent="0.15">
      <c r="B36" s="285" t="s">
        <v>111</v>
      </c>
      <c r="C36" s="259"/>
      <c r="D36" s="286"/>
      <c r="E36" s="225">
        <v>21311</v>
      </c>
      <c r="F36" s="51">
        <v>23378</v>
      </c>
      <c r="G36" s="51">
        <v>24668</v>
      </c>
      <c r="H36" s="51">
        <v>25132</v>
      </c>
      <c r="I36" s="51">
        <v>24161</v>
      </c>
      <c r="J36" s="51">
        <v>25146</v>
      </c>
      <c r="K36" s="51">
        <v>26457</v>
      </c>
      <c r="L36" s="51">
        <v>23409</v>
      </c>
      <c r="M36" s="51">
        <v>24352</v>
      </c>
      <c r="N36" s="51">
        <v>24991</v>
      </c>
      <c r="O36" s="51">
        <v>24326</v>
      </c>
      <c r="P36" s="51"/>
      <c r="Q36" s="212">
        <f t="shared" si="0"/>
        <v>267331</v>
      </c>
    </row>
    <row r="37" spans="2:17" ht="18" customHeight="1" x14ac:dyDescent="0.15">
      <c r="B37" s="208"/>
      <c r="C37" s="251" t="s">
        <v>112</v>
      </c>
      <c r="D37" s="287"/>
      <c r="E37" s="224">
        <v>2020</v>
      </c>
      <c r="F37" s="26">
        <v>2252</v>
      </c>
      <c r="G37" s="26">
        <v>2462</v>
      </c>
      <c r="H37" s="26">
        <v>2050</v>
      </c>
      <c r="I37" s="26">
        <v>1945</v>
      </c>
      <c r="J37" s="26">
        <v>2195</v>
      </c>
      <c r="K37" s="26">
        <v>2076</v>
      </c>
      <c r="L37" s="26">
        <v>2030</v>
      </c>
      <c r="M37" s="26">
        <v>2331</v>
      </c>
      <c r="N37" s="26">
        <v>2223</v>
      </c>
      <c r="O37" s="26">
        <v>2294</v>
      </c>
      <c r="P37" s="26"/>
      <c r="Q37" s="210">
        <f t="shared" si="0"/>
        <v>23878</v>
      </c>
    </row>
    <row r="38" spans="2:17" ht="18" customHeight="1" x14ac:dyDescent="0.15">
      <c r="B38" s="208"/>
      <c r="C38" s="251" t="s">
        <v>113</v>
      </c>
      <c r="D38" s="287"/>
      <c r="E38" s="224">
        <v>3003</v>
      </c>
      <c r="F38" s="26">
        <v>3194</v>
      </c>
      <c r="G38" s="26">
        <v>3318</v>
      </c>
      <c r="H38" s="26">
        <v>3686</v>
      </c>
      <c r="I38" s="26">
        <v>3322</v>
      </c>
      <c r="J38" s="26">
        <v>3326</v>
      </c>
      <c r="K38" s="26">
        <v>3715</v>
      </c>
      <c r="L38" s="26">
        <v>3301</v>
      </c>
      <c r="M38" s="26">
        <v>3333</v>
      </c>
      <c r="N38" s="26">
        <v>3576</v>
      </c>
      <c r="O38" s="26">
        <v>3607</v>
      </c>
      <c r="P38" s="26"/>
      <c r="Q38" s="210">
        <f t="shared" si="0"/>
        <v>37381</v>
      </c>
    </row>
    <row r="39" spans="2:17" ht="18" customHeight="1" x14ac:dyDescent="0.15">
      <c r="B39" s="208"/>
      <c r="C39" s="251" t="s">
        <v>114</v>
      </c>
      <c r="D39" s="287"/>
      <c r="E39" s="224">
        <v>320</v>
      </c>
      <c r="F39" s="26">
        <v>417</v>
      </c>
      <c r="G39" s="26">
        <v>338</v>
      </c>
      <c r="H39" s="26">
        <v>382</v>
      </c>
      <c r="I39" s="26">
        <v>341</v>
      </c>
      <c r="J39" s="26">
        <v>328</v>
      </c>
      <c r="K39" s="26">
        <v>395</v>
      </c>
      <c r="L39" s="26">
        <v>347</v>
      </c>
      <c r="M39" s="26">
        <v>358</v>
      </c>
      <c r="N39" s="26">
        <v>389</v>
      </c>
      <c r="O39" s="26">
        <v>343</v>
      </c>
      <c r="P39" s="26"/>
      <c r="Q39" s="210">
        <f t="shared" si="0"/>
        <v>3958</v>
      </c>
    </row>
    <row r="40" spans="2:17" ht="18" customHeight="1" x14ac:dyDescent="0.15">
      <c r="B40" s="208"/>
      <c r="C40" s="253" t="s">
        <v>100</v>
      </c>
      <c r="D40" s="288"/>
      <c r="E40" s="228">
        <v>15968</v>
      </c>
      <c r="F40" s="27">
        <v>17515</v>
      </c>
      <c r="G40" s="27">
        <v>18550</v>
      </c>
      <c r="H40" s="27">
        <v>19014</v>
      </c>
      <c r="I40" s="27">
        <v>18553</v>
      </c>
      <c r="J40" s="27">
        <v>19297</v>
      </c>
      <c r="K40" s="27">
        <v>20271</v>
      </c>
      <c r="L40" s="27">
        <v>17731</v>
      </c>
      <c r="M40" s="27">
        <v>18330</v>
      </c>
      <c r="N40" s="27">
        <v>18803</v>
      </c>
      <c r="O40" s="27">
        <v>18082</v>
      </c>
      <c r="P40" s="27"/>
      <c r="Q40" s="216">
        <f t="shared" si="0"/>
        <v>202114</v>
      </c>
    </row>
    <row r="41" spans="2:17" s="41" customFormat="1" ht="20.100000000000001" customHeight="1" thickBot="1" x14ac:dyDescent="0.2">
      <c r="B41" s="297" t="s">
        <v>116</v>
      </c>
      <c r="C41" s="298"/>
      <c r="D41" s="299"/>
      <c r="E41" s="229">
        <v>394186</v>
      </c>
      <c r="F41" s="217">
        <v>430190</v>
      </c>
      <c r="G41" s="217">
        <v>465135</v>
      </c>
      <c r="H41" s="217">
        <v>476763</v>
      </c>
      <c r="I41" s="217">
        <v>450028</v>
      </c>
      <c r="J41" s="217">
        <v>461708</v>
      </c>
      <c r="K41" s="217">
        <v>501243</v>
      </c>
      <c r="L41" s="217">
        <v>422033</v>
      </c>
      <c r="M41" s="217">
        <v>466452</v>
      </c>
      <c r="N41" s="217">
        <v>493443</v>
      </c>
      <c r="O41" s="217">
        <v>473314</v>
      </c>
      <c r="P41" s="217"/>
      <c r="Q41" s="218">
        <f>SUM(E41:P41)</f>
        <v>5034495</v>
      </c>
    </row>
    <row r="42" spans="2:17" ht="21" customHeight="1" x14ac:dyDescent="0.15">
      <c r="B42" s="18" t="s">
        <v>152</v>
      </c>
      <c r="N42" s="35" t="s">
        <v>153</v>
      </c>
    </row>
    <row r="44" spans="2:17" x14ac:dyDescent="0.15">
      <c r="G44" s="8"/>
      <c r="H44" s="8"/>
      <c r="I44" s="8"/>
    </row>
  </sheetData>
  <mergeCells count="34">
    <mergeCell ref="B4:D4"/>
    <mergeCell ref="B41:D41"/>
    <mergeCell ref="B5:D5"/>
    <mergeCell ref="C6:D6"/>
    <mergeCell ref="C11:D11"/>
    <mergeCell ref="C12:D12"/>
    <mergeCell ref="B13:D13"/>
    <mergeCell ref="C14:D14"/>
    <mergeCell ref="C15:D15"/>
    <mergeCell ref="B16:D16"/>
    <mergeCell ref="B17:D17"/>
    <mergeCell ref="B18:D18"/>
    <mergeCell ref="B19:D19"/>
    <mergeCell ref="C20:D20"/>
    <mergeCell ref="C21:D21"/>
    <mergeCell ref="C22:D22"/>
    <mergeCell ref="B23:D23"/>
    <mergeCell ref="B35:D35"/>
    <mergeCell ref="B24:D24"/>
    <mergeCell ref="C25:D25"/>
    <mergeCell ref="C26:D26"/>
    <mergeCell ref="B27:D27"/>
    <mergeCell ref="C28:D28"/>
    <mergeCell ref="C29:D29"/>
    <mergeCell ref="C30:D30"/>
    <mergeCell ref="B31:D31"/>
    <mergeCell ref="C32:D32"/>
    <mergeCell ref="C33:D33"/>
    <mergeCell ref="C34:D34"/>
    <mergeCell ref="B36:D36"/>
    <mergeCell ref="C37:D37"/>
    <mergeCell ref="C38:D38"/>
    <mergeCell ref="C39:D39"/>
    <mergeCell ref="C40:D40"/>
  </mergeCells>
  <phoneticPr fontId="2"/>
  <pageMargins left="0.39370078740157483" right="0" top="0.59055118110236227" bottom="0" header="0" footer="0"/>
  <pageSetup paperSize="9" scale="70" orientation="landscape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原材料生産</vt:lpstr>
      <vt:lpstr>原材料販売</vt:lpstr>
      <vt:lpstr>製品生産</vt:lpstr>
      <vt:lpstr>製品販売</vt:lpstr>
      <vt:lpstr>原材料生産!Print_Area</vt:lpstr>
      <vt:lpstr>原材料販売!Print_Area</vt:lpstr>
      <vt:lpstr>製品生産!Print_Area</vt:lpstr>
      <vt:lpstr>製品販売!Print_Area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槙　　宏</dc:creator>
  <cp:lastModifiedBy>嘉本 由里香</cp:lastModifiedBy>
  <cp:lastPrinted>2025-01-22T06:03:00Z</cp:lastPrinted>
  <dcterms:created xsi:type="dcterms:W3CDTF">2003-06-17T05:12:05Z</dcterms:created>
  <dcterms:modified xsi:type="dcterms:W3CDTF">2025-01-22T07:41:31Z</dcterms:modified>
</cp:coreProperties>
</file>