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8月\HP資料\"/>
    </mc:Choice>
  </mc:AlternateContent>
  <xr:revisionPtr revIDLastSave="0" documentId="8_{9AFC909E-621A-4363-BBAE-112B7C2A160A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<sst xmlns="http://schemas.openxmlformats.org/spreadsheetml/2006/main" count="291" uniqueCount="166">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</sst>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96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5" xfId="0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>
        <v>19211</v>
      </c>
      <c r="H5" s="88"/>
      <c r="I5" s="88"/>
      <c r="J5" s="89"/>
      <c r="K5" s="89"/>
      <c r="L5" s="89"/>
      <c r="M5" s="89"/>
      <c r="N5" s="88"/>
      <c r="O5" s="90">
        <f>SUM(C5:N5)</f>
        <v>95005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/>
      <c r="I6" s="83"/>
      <c r="J6" s="84"/>
      <c r="K6" s="84"/>
      <c r="L6" s="84"/>
      <c r="M6" s="84"/>
      <c r="N6" s="83"/>
      <c r="O6" s="85">
        <f t="shared" ref="O6:O53" si="0">SUM(C6:N6)</f>
        <v>8477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/>
      <c r="I7" s="68"/>
      <c r="J7" s="69"/>
      <c r="K7" s="69"/>
      <c r="L7" s="69"/>
      <c r="M7" s="69"/>
      <c r="N7" s="68"/>
      <c r="O7" s="72">
        <f t="shared" si="0"/>
        <v>5301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>
        <v>9705</v>
      </c>
      <c r="H8" s="68"/>
      <c r="I8" s="68"/>
      <c r="J8" s="69"/>
      <c r="K8" s="69"/>
      <c r="L8" s="69"/>
      <c r="M8" s="69"/>
      <c r="N8" s="68"/>
      <c r="O8" s="72">
        <f t="shared" si="0"/>
        <v>45819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/>
      <c r="I9" s="93"/>
      <c r="J9" s="94"/>
      <c r="K9" s="94"/>
      <c r="L9" s="94"/>
      <c r="M9" s="94"/>
      <c r="N9" s="93"/>
      <c r="O9" s="95">
        <f t="shared" si="0"/>
        <v>35408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/>
      <c r="I10" s="98"/>
      <c r="J10" s="99"/>
      <c r="K10" s="99"/>
      <c r="L10" s="99"/>
      <c r="M10" s="99"/>
      <c r="N10" s="98"/>
      <c r="O10" s="100">
        <f t="shared" si="0"/>
        <v>17070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>
        <v>5407</v>
      </c>
      <c r="H11" s="98"/>
      <c r="I11" s="98"/>
      <c r="J11" s="99"/>
      <c r="K11" s="99"/>
      <c r="L11" s="99"/>
      <c r="M11" s="99"/>
      <c r="N11" s="98"/>
      <c r="O11" s="100">
        <f t="shared" si="0"/>
        <v>25639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/>
      <c r="I12" s="83"/>
      <c r="J12" s="84"/>
      <c r="K12" s="84"/>
      <c r="L12" s="84"/>
      <c r="M12" s="84"/>
      <c r="N12" s="83"/>
      <c r="O12" s="85">
        <f t="shared" si="0"/>
        <v>669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/>
      <c r="I13" s="68"/>
      <c r="J13" s="69"/>
      <c r="K13" s="69"/>
      <c r="L13" s="69"/>
      <c r="M13" s="69"/>
      <c r="N13" s="68"/>
      <c r="O13" s="72">
        <f t="shared" si="0"/>
        <v>7617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/>
      <c r="I14" s="68"/>
      <c r="J14" s="69"/>
      <c r="K14" s="69"/>
      <c r="L14" s="69"/>
      <c r="M14" s="69"/>
      <c r="N14" s="68"/>
      <c r="O14" s="72">
        <f t="shared" si="0"/>
        <v>13295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>
        <v>800</v>
      </c>
      <c r="H15" s="93"/>
      <c r="I15" s="93"/>
      <c r="J15" s="94"/>
      <c r="K15" s="94"/>
      <c r="L15" s="94"/>
      <c r="M15" s="94"/>
      <c r="N15" s="93"/>
      <c r="O15" s="95">
        <f t="shared" si="0"/>
        <v>4058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>
        <v>8175</v>
      </c>
      <c r="H16" s="98"/>
      <c r="I16" s="98"/>
      <c r="J16" s="99"/>
      <c r="K16" s="99"/>
      <c r="L16" s="99"/>
      <c r="M16" s="99"/>
      <c r="N16" s="98"/>
      <c r="O16" s="100">
        <f t="shared" si="0"/>
        <v>39683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>
        <v>5386</v>
      </c>
      <c r="H17" s="83"/>
      <c r="I17" s="83"/>
      <c r="J17" s="84"/>
      <c r="K17" s="84"/>
      <c r="L17" s="84"/>
      <c r="M17" s="84"/>
      <c r="N17" s="83"/>
      <c r="O17" s="85">
        <f t="shared" si="0"/>
        <v>25786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>
        <v>2789</v>
      </c>
      <c r="H18" s="93"/>
      <c r="I18" s="93"/>
      <c r="J18" s="94"/>
      <c r="K18" s="94"/>
      <c r="L18" s="94"/>
      <c r="M18" s="94"/>
      <c r="N18" s="93"/>
      <c r="O18" s="95">
        <f t="shared" si="0"/>
        <v>13897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/>
      <c r="I19" s="98"/>
      <c r="J19" s="99"/>
      <c r="K19" s="99"/>
      <c r="L19" s="99"/>
      <c r="M19" s="99"/>
      <c r="N19" s="98"/>
      <c r="O19" s="100">
        <f t="shared" si="0"/>
        <v>21895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/>
      <c r="I20" s="98"/>
      <c r="J20" s="99"/>
      <c r="K20" s="99"/>
      <c r="L20" s="99"/>
      <c r="M20" s="99"/>
      <c r="N20" s="98"/>
      <c r="O20" s="100">
        <f t="shared" si="0"/>
        <v>39152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>
        <v>13342</v>
      </c>
      <c r="H21" s="98"/>
      <c r="I21" s="98"/>
      <c r="J21" s="99"/>
      <c r="K21" s="99"/>
      <c r="L21" s="99"/>
      <c r="M21" s="99"/>
      <c r="N21" s="98"/>
      <c r="O21" s="100">
        <f t="shared" si="0"/>
        <v>65496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>
        <v>8575</v>
      </c>
      <c r="H22" s="83"/>
      <c r="I22" s="83"/>
      <c r="J22" s="84"/>
      <c r="K22" s="84"/>
      <c r="L22" s="84"/>
      <c r="M22" s="84"/>
      <c r="N22" s="83"/>
      <c r="O22" s="85">
        <f t="shared" si="0"/>
        <v>41954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>
        <v>4767</v>
      </c>
      <c r="H23" s="93"/>
      <c r="I23" s="93"/>
      <c r="J23" s="94"/>
      <c r="K23" s="94"/>
      <c r="L23" s="94"/>
      <c r="M23" s="94"/>
      <c r="N23" s="93"/>
      <c r="O23" s="95">
        <f t="shared" si="0"/>
        <v>23542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>
        <v>62757</v>
      </c>
      <c r="H24" s="105"/>
      <c r="I24" s="105"/>
      <c r="J24" s="105"/>
      <c r="K24" s="105"/>
      <c r="L24" s="105"/>
      <c r="M24" s="105"/>
      <c r="N24" s="105"/>
      <c r="O24" s="106">
        <f>O5+O10+O11+O16+O19+O20+O21</f>
        <v>303940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/>
      <c r="I25" s="98"/>
      <c r="J25" s="99"/>
      <c r="K25" s="99"/>
      <c r="L25" s="99"/>
      <c r="M25" s="99"/>
      <c r="N25" s="98"/>
      <c r="O25" s="100">
        <f t="shared" si="0"/>
        <v>809132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/>
      <c r="I26" s="83"/>
      <c r="J26" s="84"/>
      <c r="K26" s="84"/>
      <c r="L26" s="84"/>
      <c r="M26" s="84"/>
      <c r="N26" s="83"/>
      <c r="O26" s="85">
        <f t="shared" si="0"/>
        <v>491005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/>
      <c r="I27" s="68"/>
      <c r="J27" s="69"/>
      <c r="K27" s="69"/>
      <c r="L27" s="69"/>
      <c r="M27" s="69"/>
      <c r="N27" s="68"/>
      <c r="O27" s="72">
        <f t="shared" si="0"/>
        <v>256564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/>
      <c r="I28" s="93"/>
      <c r="J28" s="94"/>
      <c r="K28" s="94"/>
      <c r="L28" s="94"/>
      <c r="M28" s="94"/>
      <c r="N28" s="93"/>
      <c r="O28" s="95">
        <f t="shared" si="0"/>
        <v>61563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>
        <v>75763</v>
      </c>
      <c r="H29" s="98"/>
      <c r="I29" s="98"/>
      <c r="J29" s="99"/>
      <c r="K29" s="99"/>
      <c r="L29" s="99"/>
      <c r="M29" s="99"/>
      <c r="N29" s="98"/>
      <c r="O29" s="100">
        <f>SUM(C29:N29)</f>
        <v>386136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>
        <v>44814</v>
      </c>
      <c r="H30" s="83"/>
      <c r="I30" s="83"/>
      <c r="J30" s="84"/>
      <c r="K30" s="84"/>
      <c r="L30" s="84"/>
      <c r="M30" s="84"/>
      <c r="N30" s="83"/>
      <c r="O30" s="85">
        <f t="shared" si="0"/>
        <v>227134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/>
      <c r="I31" s="68"/>
      <c r="J31" s="69"/>
      <c r="K31" s="69"/>
      <c r="L31" s="69"/>
      <c r="M31" s="69"/>
      <c r="N31" s="68"/>
      <c r="O31" s="85">
        <f t="shared" si="0"/>
        <v>35390</v>
      </c>
    </row>
    <row r="32" spans="1:16" ht="17.100000000000001" customHeight="1" x14ac:dyDescent="0.15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/>
      <c r="I32" s="70"/>
      <c r="J32" s="71"/>
      <c r="K32" s="71"/>
      <c r="L32" s="71"/>
      <c r="M32" s="71"/>
      <c r="N32" s="70"/>
      <c r="O32" s="85">
        <f>SUM(C32:N32)</f>
        <v>123612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/>
      <c r="I33" s="98"/>
      <c r="J33" s="99"/>
      <c r="K33" s="99"/>
      <c r="L33" s="99"/>
      <c r="M33" s="99"/>
      <c r="N33" s="98"/>
      <c r="O33" s="100">
        <f t="shared" si="0"/>
        <v>872422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/>
      <c r="I34" s="98"/>
      <c r="J34" s="99"/>
      <c r="K34" s="99"/>
      <c r="L34" s="99"/>
      <c r="M34" s="99"/>
      <c r="N34" s="98"/>
      <c r="O34" s="100">
        <f t="shared" si="0"/>
        <v>42459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/>
      <c r="I35" s="98"/>
      <c r="J35" s="99"/>
      <c r="K35" s="99"/>
      <c r="L35" s="99"/>
      <c r="M35" s="99"/>
      <c r="N35" s="98"/>
      <c r="O35" s="100">
        <f t="shared" si="0"/>
        <v>51389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/>
      <c r="I36" s="83"/>
      <c r="J36" s="84"/>
      <c r="K36" s="84"/>
      <c r="L36" s="84"/>
      <c r="M36" s="84"/>
      <c r="N36" s="83"/>
      <c r="O36" s="85">
        <f t="shared" si="0"/>
        <v>36926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/>
      <c r="I37" s="93"/>
      <c r="J37" s="94"/>
      <c r="K37" s="94"/>
      <c r="L37" s="94"/>
      <c r="M37" s="94"/>
      <c r="N37" s="93"/>
      <c r="O37" s="95">
        <f t="shared" si="0"/>
        <v>14463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/>
      <c r="I38" s="98"/>
      <c r="J38" s="99"/>
      <c r="K38" s="99"/>
      <c r="L38" s="99"/>
      <c r="M38" s="99"/>
      <c r="N38" s="98"/>
      <c r="O38" s="100">
        <f t="shared" si="0"/>
        <v>74659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113297</v>
      </c>
      <c r="H39" s="98"/>
      <c r="I39" s="98"/>
      <c r="J39" s="99"/>
      <c r="K39" s="99"/>
      <c r="L39" s="99"/>
      <c r="M39" s="99"/>
      <c r="N39" s="98"/>
      <c r="O39" s="100">
        <f t="shared" si="0"/>
        <v>586980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/>
      <c r="I40" s="83"/>
      <c r="J40" s="84"/>
      <c r="K40" s="84"/>
      <c r="L40" s="84"/>
      <c r="M40" s="84"/>
      <c r="N40" s="83"/>
      <c r="O40" s="85">
        <f t="shared" si="0"/>
        <v>498910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/>
      <c r="I41" s="68"/>
      <c r="J41" s="69"/>
      <c r="K41" s="69"/>
      <c r="L41" s="69"/>
      <c r="M41" s="69"/>
      <c r="N41" s="68"/>
      <c r="O41" s="72">
        <f t="shared" si="0"/>
        <v>35728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10186</v>
      </c>
      <c r="H42" s="93"/>
      <c r="I42" s="93"/>
      <c r="J42" s="94"/>
      <c r="K42" s="94"/>
      <c r="L42" s="94"/>
      <c r="M42" s="94"/>
      <c r="N42" s="93"/>
      <c r="O42" s="95">
        <f t="shared" si="0"/>
        <v>52342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/>
      <c r="I43" s="98"/>
      <c r="J43" s="99"/>
      <c r="K43" s="99"/>
      <c r="L43" s="99"/>
      <c r="M43" s="99"/>
      <c r="N43" s="98"/>
      <c r="O43" s="100">
        <f t="shared" si="0"/>
        <v>73046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/>
      <c r="I44" s="98"/>
      <c r="J44" s="99"/>
      <c r="K44" s="99"/>
      <c r="L44" s="99"/>
      <c r="M44" s="99"/>
      <c r="N44" s="98"/>
      <c r="O44" s="100">
        <f t="shared" si="0"/>
        <v>11849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/>
      <c r="I45" s="98"/>
      <c r="J45" s="99"/>
      <c r="K45" s="99"/>
      <c r="L45" s="99"/>
      <c r="M45" s="99"/>
      <c r="N45" s="98"/>
      <c r="O45" s="100">
        <f t="shared" si="0"/>
        <v>82289</v>
      </c>
    </row>
    <row r="46" spans="2:15" ht="17.100000000000001" customHeight="1" x14ac:dyDescent="0.15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/>
      <c r="I46" s="98"/>
      <c r="J46" s="99"/>
      <c r="K46" s="99"/>
      <c r="L46" s="247"/>
      <c r="M46" s="99"/>
      <c r="N46" s="98"/>
      <c r="O46" s="100" t="s">
        <v>161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>
        <v>25282</v>
      </c>
      <c r="H47" s="98"/>
      <c r="I47" s="98"/>
      <c r="J47" s="99"/>
      <c r="K47" s="99"/>
      <c r="L47" s="99"/>
      <c r="M47" s="99"/>
      <c r="N47" s="98"/>
      <c r="O47" s="100">
        <f t="shared" si="0"/>
        <v>115473</v>
      </c>
    </row>
    <row r="48" spans="2:15" ht="17.100000000000001" customHeight="1" x14ac:dyDescent="0.15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/>
      <c r="I50" s="98"/>
      <c r="J50" s="99"/>
      <c r="K50" s="99"/>
      <c r="L50" s="99"/>
      <c r="M50" s="99"/>
      <c r="N50" s="98"/>
      <c r="O50" s="100">
        <f t="shared" si="0"/>
        <v>41983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/>
      <c r="I51" s="111"/>
      <c r="J51" s="112"/>
      <c r="K51" s="112"/>
      <c r="L51" s="111"/>
      <c r="M51" s="111"/>
      <c r="N51" s="111"/>
      <c r="O51" s="113">
        <f t="shared" si="0"/>
        <v>17420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>
        <v>621617</v>
      </c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3165237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/>
      <c r="I53" s="116"/>
      <c r="J53" s="117"/>
      <c r="K53" s="117"/>
      <c r="L53" s="117"/>
      <c r="M53" s="117"/>
      <c r="N53" s="116"/>
      <c r="O53" s="118">
        <f t="shared" si="0"/>
        <v>86901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>
        <v>699559</v>
      </c>
      <c r="H54" s="121"/>
      <c r="I54" s="121"/>
      <c r="J54" s="121"/>
      <c r="K54" s="121"/>
      <c r="L54" s="121"/>
      <c r="M54" s="121"/>
      <c r="N54" s="121"/>
      <c r="O54" s="122">
        <f>O24+O52+O53</f>
        <v>3556078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165</v>
      </c>
      <c r="C56" s="40"/>
      <c r="P56" s="42"/>
    </row>
    <row r="57" spans="1:16" x14ac:dyDescent="0.15">
      <c r="B57" s="35" t="s">
        <v>164</v>
      </c>
    </row>
    <row r="58" spans="1:16" x14ac:dyDescent="0.15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" customHeight="1" x14ac:dyDescent="0.15">
      <c r="B2" s="36"/>
      <c r="D2" s="32"/>
      <c r="G2" s="19" t="s">
        <v>156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>
        <v>18732</v>
      </c>
      <c r="H5" s="164"/>
      <c r="I5" s="165"/>
      <c r="J5" s="165"/>
      <c r="K5" s="164"/>
      <c r="L5" s="164"/>
      <c r="M5" s="164"/>
      <c r="N5" s="164"/>
      <c r="O5" s="166">
        <f>SUM(C5:N5)</f>
        <v>93938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/>
      <c r="I6" s="160"/>
      <c r="J6" s="160"/>
      <c r="K6" s="159"/>
      <c r="L6" s="159"/>
      <c r="M6" s="159"/>
      <c r="N6" s="159"/>
      <c r="O6" s="161">
        <f>SUM(C6:N6)</f>
        <v>9712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/>
      <c r="I7" s="124"/>
      <c r="J7" s="124"/>
      <c r="K7" s="123"/>
      <c r="L7" s="123"/>
      <c r="M7" s="123"/>
      <c r="N7" s="123"/>
      <c r="O7" s="125">
        <f t="shared" ref="O7:O53" si="0">SUM(C7:N7)</f>
        <v>3516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>
        <v>9370</v>
      </c>
      <c r="H8" s="123"/>
      <c r="I8" s="124"/>
      <c r="J8" s="124"/>
      <c r="K8" s="123"/>
      <c r="L8" s="123"/>
      <c r="M8" s="123"/>
      <c r="N8" s="123"/>
      <c r="O8" s="125">
        <f t="shared" si="0"/>
        <v>45782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/>
      <c r="I9" s="139"/>
      <c r="J9" s="167"/>
      <c r="K9" s="138"/>
      <c r="L9" s="138"/>
      <c r="M9" s="138"/>
      <c r="N9" s="138"/>
      <c r="O9" s="140">
        <f t="shared" si="0"/>
        <v>34928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>
        <v>3208</v>
      </c>
      <c r="H10" s="170"/>
      <c r="I10" s="171"/>
      <c r="J10" s="171"/>
      <c r="K10" s="170"/>
      <c r="L10" s="170"/>
      <c r="M10" s="170"/>
      <c r="N10" s="170"/>
      <c r="O10" s="172">
        <f t="shared" si="0"/>
        <v>15770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>
        <v>4906</v>
      </c>
      <c r="H11" s="170"/>
      <c r="I11" s="171"/>
      <c r="J11" s="171"/>
      <c r="K11" s="170"/>
      <c r="L11" s="170"/>
      <c r="M11" s="170"/>
      <c r="N11" s="170"/>
      <c r="O11" s="172">
        <f t="shared" si="0"/>
        <v>24133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/>
      <c r="I12" s="160"/>
      <c r="J12" s="160"/>
      <c r="K12" s="159"/>
      <c r="L12" s="159"/>
      <c r="M12" s="159"/>
      <c r="N12" s="159"/>
      <c r="O12" s="161">
        <f t="shared" si="0"/>
        <v>846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/>
      <c r="I13" s="124"/>
      <c r="J13" s="124"/>
      <c r="K13" s="123"/>
      <c r="L13" s="123"/>
      <c r="M13" s="123"/>
      <c r="N13" s="123"/>
      <c r="O13" s="125">
        <f t="shared" si="0"/>
        <v>6817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>
        <v>2597</v>
      </c>
      <c r="H14" s="123"/>
      <c r="I14" s="124"/>
      <c r="J14" s="124"/>
      <c r="K14" s="123"/>
      <c r="L14" s="123"/>
      <c r="M14" s="123"/>
      <c r="N14" s="123"/>
      <c r="O14" s="125">
        <f t="shared" si="0"/>
        <v>12775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>
        <v>770</v>
      </c>
      <c r="H15" s="138"/>
      <c r="I15" s="139"/>
      <c r="J15" s="139"/>
      <c r="K15" s="138"/>
      <c r="L15" s="138"/>
      <c r="M15" s="138"/>
      <c r="N15" s="138"/>
      <c r="O15" s="140">
        <f t="shared" si="0"/>
        <v>3695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>
        <v>4619</v>
      </c>
      <c r="H16" s="170"/>
      <c r="I16" s="171"/>
      <c r="J16" s="171"/>
      <c r="K16" s="170"/>
      <c r="L16" s="170"/>
      <c r="M16" s="170"/>
      <c r="N16" s="170"/>
      <c r="O16" s="172">
        <f t="shared" si="0"/>
        <v>22790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>
        <v>3376</v>
      </c>
      <c r="H17" s="159"/>
      <c r="I17" s="160"/>
      <c r="J17" s="160"/>
      <c r="K17" s="159"/>
      <c r="L17" s="159"/>
      <c r="M17" s="159"/>
      <c r="N17" s="159"/>
      <c r="O17" s="161">
        <f t="shared" si="0"/>
        <v>16473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>
        <v>1243</v>
      </c>
      <c r="H18" s="138"/>
      <c r="I18" s="139"/>
      <c r="J18" s="139"/>
      <c r="K18" s="138"/>
      <c r="L18" s="138"/>
      <c r="M18" s="138"/>
      <c r="N18" s="138"/>
      <c r="O18" s="140">
        <f t="shared" si="0"/>
        <v>6317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>
        <v>2582</v>
      </c>
      <c r="H19" s="170"/>
      <c r="I19" s="171"/>
      <c r="J19" s="171"/>
      <c r="K19" s="170"/>
      <c r="L19" s="170"/>
      <c r="M19" s="170"/>
      <c r="N19" s="170"/>
      <c r="O19" s="172">
        <f t="shared" si="0"/>
        <v>12793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/>
      <c r="I20" s="171"/>
      <c r="J20" s="171"/>
      <c r="K20" s="170"/>
      <c r="L20" s="170"/>
      <c r="M20" s="170"/>
      <c r="N20" s="170"/>
      <c r="O20" s="172">
        <f t="shared" si="0"/>
        <v>40220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>
        <v>12587</v>
      </c>
      <c r="H21" s="170"/>
      <c r="I21" s="171"/>
      <c r="J21" s="171"/>
      <c r="K21" s="170"/>
      <c r="L21" s="170"/>
      <c r="M21" s="170"/>
      <c r="N21" s="170"/>
      <c r="O21" s="172">
        <f t="shared" si="0"/>
        <v>62043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>
        <v>8082</v>
      </c>
      <c r="H22" s="159"/>
      <c r="I22" s="160"/>
      <c r="J22" s="160"/>
      <c r="K22" s="159"/>
      <c r="L22" s="159"/>
      <c r="M22" s="159"/>
      <c r="N22" s="159"/>
      <c r="O22" s="161">
        <f t="shared" si="0"/>
        <v>39677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>
        <v>4505</v>
      </c>
      <c r="H23" s="138"/>
      <c r="I23" s="139"/>
      <c r="J23" s="139"/>
      <c r="K23" s="138"/>
      <c r="L23" s="138"/>
      <c r="M23" s="138"/>
      <c r="N23" s="138"/>
      <c r="O23" s="140">
        <f t="shared" si="0"/>
        <v>22366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>
        <v>54832</v>
      </c>
      <c r="H24" s="143"/>
      <c r="I24" s="144"/>
      <c r="J24" s="144"/>
      <c r="K24" s="143"/>
      <c r="L24" s="143"/>
      <c r="M24" s="143"/>
      <c r="N24" s="143"/>
      <c r="O24" s="145">
        <f>O5+O10+O11+O16+O19+O20+O21</f>
        <v>271687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/>
      <c r="I25" s="176"/>
      <c r="J25" s="176"/>
      <c r="K25" s="175"/>
      <c r="L25" s="175"/>
      <c r="M25" s="175"/>
      <c r="N25" s="175"/>
      <c r="O25" s="177">
        <f>SUM(C25:N25)</f>
        <v>835131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/>
      <c r="I26" s="160"/>
      <c r="J26" s="160"/>
      <c r="K26" s="159"/>
      <c r="L26" s="159"/>
      <c r="M26" s="159"/>
      <c r="N26" s="159"/>
      <c r="O26" s="161">
        <f>SUM(C26:N26)</f>
        <v>496935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/>
      <c r="I27" s="124"/>
      <c r="J27" s="124"/>
      <c r="K27" s="123"/>
      <c r="L27" s="123"/>
      <c r="M27" s="123"/>
      <c r="N27" s="123"/>
      <c r="O27" s="125">
        <f t="shared" si="0"/>
        <v>276924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/>
      <c r="I28" s="139"/>
      <c r="J28" s="139"/>
      <c r="K28" s="138"/>
      <c r="L28" s="138"/>
      <c r="M28" s="138"/>
      <c r="N28" s="138"/>
      <c r="O28" s="140">
        <f t="shared" si="0"/>
        <v>61272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/>
      <c r="I29" s="171"/>
      <c r="J29" s="171"/>
      <c r="K29" s="170"/>
      <c r="L29" s="170"/>
      <c r="M29" s="170"/>
      <c r="N29" s="170"/>
      <c r="O29" s="172">
        <f t="shared" si="0"/>
        <v>365554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/>
      <c r="I30" s="160"/>
      <c r="J30" s="160"/>
      <c r="K30" s="159"/>
      <c r="L30" s="159"/>
      <c r="M30" s="159"/>
      <c r="N30" s="159"/>
      <c r="O30" s="161">
        <f t="shared" si="0"/>
        <v>214954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/>
      <c r="I31" s="127"/>
      <c r="J31" s="127"/>
      <c r="K31" s="126"/>
      <c r="L31" s="126"/>
      <c r="M31" s="126"/>
      <c r="N31" s="126"/>
      <c r="O31" s="161">
        <f>SUM(C31:N31)</f>
        <v>34767</v>
      </c>
      <c r="P31" s="31"/>
    </row>
    <row r="32" spans="1:17" ht="17.100000000000001" customHeight="1" x14ac:dyDescent="0.15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/>
      <c r="I32" s="127"/>
      <c r="J32" s="127"/>
      <c r="K32" s="126"/>
      <c r="L32" s="126"/>
      <c r="M32" s="126"/>
      <c r="N32" s="126"/>
      <c r="O32" s="161">
        <f>SUM(C32:N32)</f>
        <v>115833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/>
      <c r="I33" s="171"/>
      <c r="J33" s="171"/>
      <c r="K33" s="170"/>
      <c r="L33" s="170"/>
      <c r="M33" s="170"/>
      <c r="N33" s="170"/>
      <c r="O33" s="172">
        <f t="shared" si="0"/>
        <v>840798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/>
      <c r="I34" s="171"/>
      <c r="J34" s="171"/>
      <c r="K34" s="170"/>
      <c r="L34" s="170"/>
      <c r="M34" s="170"/>
      <c r="N34" s="170"/>
      <c r="O34" s="172">
        <f t="shared" si="0"/>
        <v>40006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/>
      <c r="I35" s="171"/>
      <c r="J35" s="171"/>
      <c r="K35" s="170"/>
      <c r="L35" s="170"/>
      <c r="M35" s="170"/>
      <c r="N35" s="170"/>
      <c r="O35" s="172">
        <f t="shared" si="0"/>
        <v>45795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/>
      <c r="I36" s="160"/>
      <c r="J36" s="160"/>
      <c r="K36" s="159"/>
      <c r="L36" s="159"/>
      <c r="M36" s="159"/>
      <c r="N36" s="159"/>
      <c r="O36" s="161">
        <f t="shared" si="0"/>
        <v>33523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/>
      <c r="I37" s="139"/>
      <c r="J37" s="139"/>
      <c r="K37" s="138"/>
      <c r="L37" s="138"/>
      <c r="M37" s="138"/>
      <c r="N37" s="138"/>
      <c r="O37" s="140">
        <f t="shared" si="0"/>
        <v>12272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/>
      <c r="I38" s="171"/>
      <c r="J38" s="171"/>
      <c r="K38" s="170"/>
      <c r="L38" s="170"/>
      <c r="M38" s="170"/>
      <c r="N38" s="170"/>
      <c r="O38" s="172">
        <f t="shared" si="0"/>
        <v>54232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/>
      <c r="I39" s="171"/>
      <c r="J39" s="171"/>
      <c r="K39" s="170"/>
      <c r="L39" s="170"/>
      <c r="M39" s="170"/>
      <c r="N39" s="170"/>
      <c r="O39" s="172">
        <f t="shared" si="0"/>
        <v>608921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/>
      <c r="I40" s="160"/>
      <c r="J40" s="160"/>
      <c r="K40" s="159"/>
      <c r="L40" s="159"/>
      <c r="M40" s="159"/>
      <c r="N40" s="159"/>
      <c r="O40" s="161">
        <f t="shared" si="0"/>
        <v>518841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/>
      <c r="I41" s="124"/>
      <c r="J41" s="124"/>
      <c r="K41" s="123"/>
      <c r="L41" s="123"/>
      <c r="M41" s="123"/>
      <c r="N41" s="123"/>
      <c r="O41" s="125">
        <f t="shared" si="0"/>
        <v>38119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/>
      <c r="I42" s="139"/>
      <c r="J42" s="139"/>
      <c r="K42" s="138"/>
      <c r="L42" s="138"/>
      <c r="M42" s="138"/>
      <c r="N42" s="138"/>
      <c r="O42" s="140">
        <f t="shared" si="0"/>
        <v>51961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/>
      <c r="I43" s="171"/>
      <c r="J43" s="171"/>
      <c r="K43" s="170"/>
      <c r="L43" s="170"/>
      <c r="M43" s="170"/>
      <c r="N43" s="183"/>
      <c r="O43" s="172">
        <f t="shared" si="0"/>
        <v>68102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/>
      <c r="I44" s="171"/>
      <c r="J44" s="171"/>
      <c r="K44" s="170"/>
      <c r="L44" s="170"/>
      <c r="M44" s="170"/>
      <c r="N44" s="183"/>
      <c r="O44" s="172">
        <f t="shared" si="0"/>
        <v>12361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/>
      <c r="I45" s="171"/>
      <c r="J45" s="171"/>
      <c r="K45" s="170"/>
      <c r="L45" s="170"/>
      <c r="M45" s="170"/>
      <c r="N45" s="183"/>
      <c r="O45" s="172">
        <f t="shared" si="0"/>
        <v>80354</v>
      </c>
      <c r="P45" s="31"/>
    </row>
    <row r="46" spans="1:16" ht="17.100000000000001" customHeight="1" x14ac:dyDescent="0.15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/>
      <c r="I46" s="250"/>
      <c r="J46" s="250"/>
      <c r="K46" s="246"/>
      <c r="L46" s="246"/>
      <c r="M46" s="246"/>
      <c r="N46" s="246"/>
      <c r="O46" s="248" t="s">
        <v>161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>
        <v>14141</v>
      </c>
      <c r="H47" s="170"/>
      <c r="I47" s="171"/>
      <c r="J47" s="171"/>
      <c r="K47" s="170"/>
      <c r="L47" s="170"/>
      <c r="M47" s="170"/>
      <c r="N47" s="183"/>
      <c r="O47" s="172">
        <f t="shared" si="0"/>
        <v>71372</v>
      </c>
      <c r="P47" s="31"/>
    </row>
    <row r="48" spans="1:16" ht="17.100000000000001" customHeight="1" x14ac:dyDescent="0.15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/>
      <c r="I50" s="171"/>
      <c r="J50" s="171"/>
      <c r="K50" s="170"/>
      <c r="L50" s="170"/>
      <c r="M50" s="170"/>
      <c r="N50" s="170"/>
      <c r="O50" s="172">
        <f t="shared" si="0"/>
        <v>39288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/>
      <c r="I51" s="190"/>
      <c r="J51" s="190"/>
      <c r="K51" s="189"/>
      <c r="L51" s="189"/>
      <c r="M51" s="189"/>
      <c r="N51" s="189"/>
      <c r="O51" s="191">
        <f t="shared" si="0"/>
        <v>12402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>
        <v>570778</v>
      </c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3074316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/>
      <c r="I53" s="149"/>
      <c r="J53" s="149"/>
      <c r="K53" s="148"/>
      <c r="L53" s="148"/>
      <c r="M53" s="148"/>
      <c r="N53" s="148"/>
      <c r="O53" s="150">
        <f t="shared" si="0"/>
        <v>51880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>
        <v>634927</v>
      </c>
      <c r="H54" s="154"/>
      <c r="I54" s="155"/>
      <c r="J54" s="155"/>
      <c r="K54" s="154"/>
      <c r="L54" s="154"/>
      <c r="M54" s="154"/>
      <c r="N54" s="154"/>
      <c r="O54" s="156">
        <f>O24+O52+O53</f>
        <v>3397883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165</v>
      </c>
      <c r="Q56" s="44"/>
    </row>
    <row r="57" spans="1:17" x14ac:dyDescent="0.15">
      <c r="B57" s="35" t="s">
        <v>164</v>
      </c>
    </row>
    <row r="58" spans="1:17" x14ac:dyDescent="0.15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66" t="s">
        <v>149</v>
      </c>
      <c r="C4" s="267"/>
      <c r="D4" s="268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3" t="s">
        <v>83</v>
      </c>
      <c r="C5" s="272"/>
      <c r="D5" s="273"/>
      <c r="E5" s="234">
        <v>159310</v>
      </c>
      <c r="F5" s="205">
        <v>178583</v>
      </c>
      <c r="G5" s="205">
        <v>177252</v>
      </c>
      <c r="H5" s="205">
        <v>184759</v>
      </c>
      <c r="I5" s="205">
        <v>177266</v>
      </c>
      <c r="J5" s="205"/>
      <c r="K5" s="205"/>
      <c r="L5" s="205"/>
      <c r="M5" s="205"/>
      <c r="N5" s="205"/>
      <c r="O5" s="205"/>
      <c r="P5" s="60"/>
      <c r="Q5" s="198">
        <f>SUM(E5:P5)</f>
        <v>877170</v>
      </c>
      <c r="R5" s="9"/>
    </row>
    <row r="6" spans="2:18" ht="18" customHeight="1" x14ac:dyDescent="0.15">
      <c r="B6" s="192"/>
      <c r="C6" s="274" t="s">
        <v>84</v>
      </c>
      <c r="D6" s="275"/>
      <c r="E6" s="235">
        <v>107418</v>
      </c>
      <c r="F6" s="28">
        <v>119230</v>
      </c>
      <c r="G6" s="28">
        <v>117923</v>
      </c>
      <c r="H6" s="28">
        <v>118400</v>
      </c>
      <c r="I6" s="28">
        <v>116461</v>
      </c>
      <c r="J6" s="28"/>
      <c r="K6" s="28"/>
      <c r="L6" s="28"/>
      <c r="M6" s="28"/>
      <c r="N6" s="28"/>
      <c r="O6" s="28"/>
      <c r="P6" s="25"/>
      <c r="Q6" s="193">
        <f>SUM(E6:P6)</f>
        <v>579432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>
        <v>5361</v>
      </c>
      <c r="J7" s="22"/>
      <c r="K7" s="22"/>
      <c r="L7" s="22"/>
      <c r="M7" s="22"/>
      <c r="N7" s="22"/>
      <c r="O7" s="22"/>
      <c r="P7" s="23"/>
      <c r="Q7" s="194">
        <f t="shared" ref="Q7:Q40" si="0">SUM(E7:P7)</f>
        <v>26578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>
        <v>82542</v>
      </c>
      <c r="J8" s="22"/>
      <c r="K8" s="22"/>
      <c r="L8" s="22"/>
      <c r="M8" s="22"/>
      <c r="N8" s="22"/>
      <c r="O8" s="22"/>
      <c r="P8" s="23"/>
      <c r="Q8" s="194">
        <f t="shared" si="0"/>
        <v>408079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>
        <v>8186</v>
      </c>
      <c r="J9" s="22"/>
      <c r="K9" s="22"/>
      <c r="L9" s="22"/>
      <c r="M9" s="22"/>
      <c r="N9" s="22"/>
      <c r="O9" s="22"/>
      <c r="P9" s="23"/>
      <c r="Q9" s="194">
        <f>SUM(E9:P9)</f>
        <v>44079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/>
      <c r="K10" s="28"/>
      <c r="L10" s="28"/>
      <c r="M10" s="28"/>
      <c r="N10" s="28"/>
      <c r="O10" s="28"/>
      <c r="P10" s="25"/>
      <c r="Q10" s="193">
        <f t="shared" si="0"/>
        <v>100696</v>
      </c>
      <c r="R10" s="9"/>
    </row>
    <row r="11" spans="2:18" ht="18" customHeight="1" x14ac:dyDescent="0.15">
      <c r="B11" s="192"/>
      <c r="C11" s="276" t="s">
        <v>89</v>
      </c>
      <c r="D11" s="277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/>
      <c r="K11" s="22"/>
      <c r="L11" s="22"/>
      <c r="M11" s="22"/>
      <c r="N11" s="22"/>
      <c r="O11" s="22"/>
      <c r="P11" s="23"/>
      <c r="Q11" s="194">
        <f t="shared" si="0"/>
        <v>222024</v>
      </c>
      <c r="R11" s="9"/>
    </row>
    <row r="12" spans="2:18" ht="18" customHeight="1" x14ac:dyDescent="0.15">
      <c r="B12" s="195"/>
      <c r="C12" s="278" t="s">
        <v>90</v>
      </c>
      <c r="D12" s="279"/>
      <c r="E12" s="235">
        <v>14845</v>
      </c>
      <c r="F12" s="28">
        <v>15065</v>
      </c>
      <c r="G12" s="28">
        <v>14640</v>
      </c>
      <c r="H12" s="28">
        <v>16576</v>
      </c>
      <c r="I12" s="28">
        <v>14588</v>
      </c>
      <c r="J12" s="28"/>
      <c r="K12" s="28"/>
      <c r="L12" s="28"/>
      <c r="M12" s="28"/>
      <c r="N12" s="28"/>
      <c r="O12" s="28"/>
      <c r="P12" s="25"/>
      <c r="Q12" s="193">
        <f t="shared" si="0"/>
        <v>75714</v>
      </c>
      <c r="R12" s="9"/>
    </row>
    <row r="13" spans="2:18" ht="18" customHeight="1" x14ac:dyDescent="0.15">
      <c r="B13" s="258" t="s">
        <v>91</v>
      </c>
      <c r="C13" s="259"/>
      <c r="D13" s="260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/>
      <c r="K13" s="55"/>
      <c r="L13" s="55"/>
      <c r="M13" s="55"/>
      <c r="N13" s="55"/>
      <c r="O13" s="55"/>
      <c r="P13" s="56"/>
      <c r="Q13" s="196">
        <f t="shared" si="0"/>
        <v>29885</v>
      </c>
      <c r="R13" s="9"/>
    </row>
    <row r="14" spans="2:18" ht="18" customHeight="1" x14ac:dyDescent="0.15">
      <c r="B14" s="192"/>
      <c r="C14" s="251" t="s">
        <v>92</v>
      </c>
      <c r="D14" s="252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/>
      <c r="K14" s="22"/>
      <c r="L14" s="22"/>
      <c r="M14" s="22"/>
      <c r="N14" s="22"/>
      <c r="O14" s="22"/>
      <c r="P14" s="23"/>
      <c r="Q14" s="194">
        <f t="shared" si="0"/>
        <v>25560</v>
      </c>
      <c r="R14" s="9"/>
    </row>
    <row r="15" spans="2:18" ht="18" customHeight="1" x14ac:dyDescent="0.15">
      <c r="B15" s="195"/>
      <c r="C15" s="261" t="s">
        <v>93</v>
      </c>
      <c r="D15" s="262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/>
      <c r="K15" s="28"/>
      <c r="L15" s="28"/>
      <c r="M15" s="28"/>
      <c r="N15" s="28"/>
      <c r="O15" s="28"/>
      <c r="P15" s="25"/>
      <c r="Q15" s="193">
        <f t="shared" si="0"/>
        <v>4325</v>
      </c>
      <c r="R15" s="9"/>
    </row>
    <row r="16" spans="2:18" ht="18" customHeight="1" x14ac:dyDescent="0.15">
      <c r="B16" s="258" t="s">
        <v>94</v>
      </c>
      <c r="C16" s="259"/>
      <c r="D16" s="260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/>
      <c r="K16" s="57"/>
      <c r="L16" s="57"/>
      <c r="M16" s="57"/>
      <c r="N16" s="57"/>
      <c r="O16" s="57"/>
      <c r="P16" s="58"/>
      <c r="Q16" s="197">
        <f t="shared" si="0"/>
        <v>22720</v>
      </c>
      <c r="R16" s="9"/>
    </row>
    <row r="17" spans="2:18" ht="18" customHeight="1" x14ac:dyDescent="0.15">
      <c r="B17" s="282" t="s">
        <v>95</v>
      </c>
      <c r="C17" s="283"/>
      <c r="D17" s="284"/>
      <c r="E17" s="238">
        <v>24742</v>
      </c>
      <c r="F17" s="57">
        <v>25216</v>
      </c>
      <c r="G17" s="57">
        <v>26946</v>
      </c>
      <c r="H17" s="57">
        <v>27729</v>
      </c>
      <c r="I17" s="57">
        <v>26274</v>
      </c>
      <c r="J17" s="57"/>
      <c r="K17" s="57"/>
      <c r="L17" s="57"/>
      <c r="M17" s="57"/>
      <c r="N17" s="57"/>
      <c r="O17" s="57"/>
      <c r="P17" s="58"/>
      <c r="Q17" s="197">
        <f t="shared" si="0"/>
        <v>130907</v>
      </c>
      <c r="R17" s="9"/>
    </row>
    <row r="18" spans="2:18" ht="18" customHeight="1" x14ac:dyDescent="0.15">
      <c r="B18" s="263" t="s">
        <v>96</v>
      </c>
      <c r="C18" s="264"/>
      <c r="D18" s="265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/>
      <c r="K18" s="59"/>
      <c r="L18" s="59"/>
      <c r="M18" s="59"/>
      <c r="N18" s="59"/>
      <c r="O18" s="59"/>
      <c r="P18" s="60"/>
      <c r="Q18" s="198">
        <f>SUM(E18:P18)</f>
        <v>19273</v>
      </c>
      <c r="R18" s="9"/>
    </row>
    <row r="19" spans="2:18" ht="18" customHeight="1" x14ac:dyDescent="0.15">
      <c r="B19" s="258" t="s">
        <v>97</v>
      </c>
      <c r="C19" s="259"/>
      <c r="D19" s="260"/>
      <c r="E19" s="237">
        <v>50568</v>
      </c>
      <c r="F19" s="55">
        <v>53563</v>
      </c>
      <c r="G19" s="55">
        <v>57400</v>
      </c>
      <c r="H19" s="55">
        <v>55142</v>
      </c>
      <c r="I19" s="55">
        <v>53509</v>
      </c>
      <c r="J19" s="55"/>
      <c r="K19" s="55"/>
      <c r="L19" s="55"/>
      <c r="M19" s="55"/>
      <c r="N19" s="55"/>
      <c r="O19" s="55"/>
      <c r="P19" s="56"/>
      <c r="Q19" s="196">
        <f t="shared" si="0"/>
        <v>270182</v>
      </c>
      <c r="R19" s="9"/>
    </row>
    <row r="20" spans="2:18" ht="18" customHeight="1" x14ac:dyDescent="0.15">
      <c r="B20" s="199"/>
      <c r="C20" s="251" t="s">
        <v>98</v>
      </c>
      <c r="D20" s="252"/>
      <c r="E20" s="236">
        <v>39942</v>
      </c>
      <c r="F20" s="22">
        <v>42351</v>
      </c>
      <c r="G20" s="22">
        <v>46199</v>
      </c>
      <c r="H20" s="22">
        <v>43465</v>
      </c>
      <c r="I20" s="22">
        <v>42789</v>
      </c>
      <c r="J20" s="22"/>
      <c r="K20" s="22"/>
      <c r="L20" s="22"/>
      <c r="M20" s="22"/>
      <c r="N20" s="22"/>
      <c r="O20" s="22"/>
      <c r="P20" s="23"/>
      <c r="Q20" s="194">
        <f t="shared" si="0"/>
        <v>214746</v>
      </c>
      <c r="R20" s="9"/>
    </row>
    <row r="21" spans="2:18" ht="18" customHeight="1" x14ac:dyDescent="0.15">
      <c r="B21" s="199"/>
      <c r="C21" s="251" t="s">
        <v>99</v>
      </c>
      <c r="D21" s="252"/>
      <c r="E21" s="236">
        <v>7402</v>
      </c>
      <c r="F21" s="22">
        <v>7743</v>
      </c>
      <c r="G21" s="22">
        <v>7833</v>
      </c>
      <c r="H21" s="22">
        <v>8235</v>
      </c>
      <c r="I21" s="22">
        <v>7512</v>
      </c>
      <c r="J21" s="22"/>
      <c r="K21" s="22"/>
      <c r="L21" s="22"/>
      <c r="M21" s="22"/>
      <c r="N21" s="22"/>
      <c r="O21" s="22"/>
      <c r="P21" s="23"/>
      <c r="Q21" s="194">
        <f t="shared" si="0"/>
        <v>38725</v>
      </c>
      <c r="R21" s="9"/>
    </row>
    <row r="22" spans="2:18" ht="18" customHeight="1" x14ac:dyDescent="0.15">
      <c r="B22" s="200"/>
      <c r="C22" s="261" t="s">
        <v>100</v>
      </c>
      <c r="D22" s="262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/>
      <c r="K22" s="28"/>
      <c r="L22" s="28"/>
      <c r="M22" s="28"/>
      <c r="N22" s="28"/>
      <c r="O22" s="28"/>
      <c r="P22" s="25"/>
      <c r="Q22" s="193">
        <f t="shared" si="0"/>
        <v>16711</v>
      </c>
      <c r="R22" s="9"/>
    </row>
    <row r="23" spans="2:18" ht="18" customHeight="1" x14ac:dyDescent="0.15">
      <c r="B23" s="255" t="s">
        <v>101</v>
      </c>
      <c r="C23" s="256"/>
      <c r="D23" s="257"/>
      <c r="E23" s="240">
        <v>20137</v>
      </c>
      <c r="F23" s="61">
        <v>21834</v>
      </c>
      <c r="G23" s="61">
        <v>23679</v>
      </c>
      <c r="H23" s="61">
        <v>24766</v>
      </c>
      <c r="I23" s="61">
        <v>22239</v>
      </c>
      <c r="J23" s="61"/>
      <c r="K23" s="61"/>
      <c r="L23" s="61"/>
      <c r="M23" s="61"/>
      <c r="N23" s="61"/>
      <c r="O23" s="61"/>
      <c r="P23" s="62"/>
      <c r="Q23" s="201">
        <f t="shared" si="0"/>
        <v>112655</v>
      </c>
      <c r="R23" s="9"/>
    </row>
    <row r="24" spans="2:18" ht="18" customHeight="1" x14ac:dyDescent="0.15">
      <c r="B24" s="258" t="s">
        <v>102</v>
      </c>
      <c r="C24" s="259"/>
      <c r="D24" s="260"/>
      <c r="E24" s="237">
        <v>62908</v>
      </c>
      <c r="F24" s="55">
        <v>67454</v>
      </c>
      <c r="G24" s="55">
        <v>76016</v>
      </c>
      <c r="H24" s="55">
        <v>78917</v>
      </c>
      <c r="I24" s="55">
        <v>74178</v>
      </c>
      <c r="J24" s="55"/>
      <c r="K24" s="55"/>
      <c r="L24" s="55"/>
      <c r="M24" s="55"/>
      <c r="N24" s="55"/>
      <c r="O24" s="55"/>
      <c r="P24" s="56"/>
      <c r="Q24" s="196">
        <f t="shared" si="0"/>
        <v>359473</v>
      </c>
      <c r="R24" s="9"/>
    </row>
    <row r="25" spans="2:18" ht="18" customHeight="1" x14ac:dyDescent="0.15">
      <c r="B25" s="192"/>
      <c r="C25" s="251" t="s">
        <v>103</v>
      </c>
      <c r="D25" s="252"/>
      <c r="E25" s="236">
        <v>39497</v>
      </c>
      <c r="F25" s="22">
        <v>43713</v>
      </c>
      <c r="G25" s="22">
        <v>46759</v>
      </c>
      <c r="H25" s="22">
        <v>50175</v>
      </c>
      <c r="I25" s="22">
        <v>49577</v>
      </c>
      <c r="J25" s="22"/>
      <c r="K25" s="22"/>
      <c r="L25" s="22"/>
      <c r="M25" s="22"/>
      <c r="N25" s="22"/>
      <c r="O25" s="22"/>
      <c r="P25" s="23"/>
      <c r="Q25" s="194">
        <f t="shared" si="0"/>
        <v>229721</v>
      </c>
      <c r="R25" s="9"/>
    </row>
    <row r="26" spans="2:18" ht="18" customHeight="1" x14ac:dyDescent="0.15">
      <c r="B26" s="195"/>
      <c r="C26" s="261" t="s">
        <v>100</v>
      </c>
      <c r="D26" s="262"/>
      <c r="E26" s="235">
        <v>23411</v>
      </c>
      <c r="F26" s="28">
        <v>23741</v>
      </c>
      <c r="G26" s="28">
        <v>29257</v>
      </c>
      <c r="H26" s="28">
        <v>28742</v>
      </c>
      <c r="I26" s="28">
        <v>24601</v>
      </c>
      <c r="J26" s="28"/>
      <c r="K26" s="28"/>
      <c r="L26" s="28"/>
      <c r="M26" s="28"/>
      <c r="N26" s="28"/>
      <c r="O26" s="28"/>
      <c r="P26" s="25"/>
      <c r="Q26" s="193">
        <f t="shared" si="0"/>
        <v>129752</v>
      </c>
      <c r="R26" s="9"/>
    </row>
    <row r="27" spans="2:18" ht="18" customHeight="1" x14ac:dyDescent="0.15">
      <c r="B27" s="258" t="s">
        <v>104</v>
      </c>
      <c r="C27" s="280"/>
      <c r="D27" s="281"/>
      <c r="E27" s="237">
        <v>18360</v>
      </c>
      <c r="F27" s="55">
        <v>21445</v>
      </c>
      <c r="G27" s="55">
        <v>20371</v>
      </c>
      <c r="H27" s="55">
        <v>20705</v>
      </c>
      <c r="I27" s="55">
        <v>18396</v>
      </c>
      <c r="J27" s="55"/>
      <c r="K27" s="55"/>
      <c r="L27" s="55"/>
      <c r="M27" s="55"/>
      <c r="N27" s="55"/>
      <c r="O27" s="55"/>
      <c r="P27" s="56"/>
      <c r="Q27" s="196">
        <f t="shared" si="0"/>
        <v>99277</v>
      </c>
      <c r="R27" s="9"/>
    </row>
    <row r="28" spans="2:18" ht="18" customHeight="1" x14ac:dyDescent="0.15">
      <c r="B28" s="192"/>
      <c r="C28" s="251" t="s">
        <v>105</v>
      </c>
      <c r="D28" s="252"/>
      <c r="E28" s="236">
        <v>1471</v>
      </c>
      <c r="F28" s="22">
        <v>1395</v>
      </c>
      <c r="G28" s="22">
        <v>1509</v>
      </c>
      <c r="H28" s="22">
        <v>1693</v>
      </c>
      <c r="I28" s="22">
        <v>1700</v>
      </c>
      <c r="J28" s="22"/>
      <c r="K28" s="22"/>
      <c r="L28" s="22"/>
      <c r="M28" s="22"/>
      <c r="N28" s="22"/>
      <c r="O28" s="22"/>
      <c r="P28" s="23"/>
      <c r="Q28" s="194">
        <f t="shared" si="0"/>
        <v>7768</v>
      </c>
      <c r="R28" s="9"/>
    </row>
    <row r="29" spans="2:18" ht="18" customHeight="1" x14ac:dyDescent="0.15">
      <c r="B29" s="192"/>
      <c r="C29" s="251" t="s">
        <v>106</v>
      </c>
      <c r="D29" s="252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/>
      <c r="K29" s="22"/>
      <c r="L29" s="22"/>
      <c r="M29" s="22"/>
      <c r="N29" s="22"/>
      <c r="O29" s="22"/>
      <c r="P29" s="23"/>
      <c r="Q29" s="194">
        <f t="shared" si="0"/>
        <v>53577</v>
      </c>
      <c r="R29" s="9"/>
    </row>
    <row r="30" spans="2:18" ht="18" customHeight="1" x14ac:dyDescent="0.15">
      <c r="B30" s="195"/>
      <c r="C30" s="261" t="s">
        <v>100</v>
      </c>
      <c r="D30" s="262"/>
      <c r="E30" s="235">
        <v>7139</v>
      </c>
      <c r="F30" s="28">
        <v>8146</v>
      </c>
      <c r="G30" s="28">
        <v>7879</v>
      </c>
      <c r="H30" s="28">
        <v>7816</v>
      </c>
      <c r="I30" s="28">
        <v>6952</v>
      </c>
      <c r="J30" s="28"/>
      <c r="K30" s="28"/>
      <c r="L30" s="28"/>
      <c r="M30" s="28"/>
      <c r="N30" s="28"/>
      <c r="O30" s="28"/>
      <c r="P30" s="25"/>
      <c r="Q30" s="193">
        <f t="shared" si="0"/>
        <v>37932</v>
      </c>
      <c r="R30" s="9"/>
    </row>
    <row r="31" spans="2:18" ht="18" customHeight="1" x14ac:dyDescent="0.15">
      <c r="B31" s="258" t="s">
        <v>107</v>
      </c>
      <c r="C31" s="259"/>
      <c r="D31" s="260"/>
      <c r="E31" s="237">
        <v>18500</v>
      </c>
      <c r="F31" s="55">
        <v>18169</v>
      </c>
      <c r="G31" s="55">
        <v>19056</v>
      </c>
      <c r="H31" s="55">
        <v>19218</v>
      </c>
      <c r="I31" s="55">
        <v>18334</v>
      </c>
      <c r="J31" s="55"/>
      <c r="K31" s="55"/>
      <c r="L31" s="55"/>
      <c r="M31" s="55"/>
      <c r="N31" s="55"/>
      <c r="O31" s="55"/>
      <c r="P31" s="56"/>
      <c r="Q31" s="196">
        <f t="shared" si="0"/>
        <v>93277</v>
      </c>
      <c r="R31" s="9"/>
    </row>
    <row r="32" spans="2:18" ht="18" customHeight="1" x14ac:dyDescent="0.15">
      <c r="B32" s="192"/>
      <c r="C32" s="251" t="s">
        <v>108</v>
      </c>
      <c r="D32" s="252"/>
      <c r="E32" s="236">
        <v>6695</v>
      </c>
      <c r="F32" s="22">
        <v>6429</v>
      </c>
      <c r="G32" s="22">
        <v>6240</v>
      </c>
      <c r="H32" s="22">
        <v>6059</v>
      </c>
      <c r="I32" s="22">
        <v>6312</v>
      </c>
      <c r="J32" s="22"/>
      <c r="K32" s="22"/>
      <c r="L32" s="22"/>
      <c r="M32" s="22"/>
      <c r="N32" s="22"/>
      <c r="O32" s="22"/>
      <c r="P32" s="23"/>
      <c r="Q32" s="194">
        <f t="shared" si="0"/>
        <v>31735</v>
      </c>
      <c r="R32" s="9"/>
    </row>
    <row r="33" spans="1:18" ht="18" customHeight="1" x14ac:dyDescent="0.15">
      <c r="B33" s="192"/>
      <c r="C33" s="251" t="s">
        <v>109</v>
      </c>
      <c r="D33" s="252"/>
      <c r="E33" s="236">
        <v>2325</v>
      </c>
      <c r="F33" s="22">
        <v>2457</v>
      </c>
      <c r="G33" s="22">
        <v>2380</v>
      </c>
      <c r="H33" s="22">
        <v>2674</v>
      </c>
      <c r="I33" s="22">
        <v>2629</v>
      </c>
      <c r="J33" s="22"/>
      <c r="K33" s="22"/>
      <c r="L33" s="22"/>
      <c r="M33" s="22"/>
      <c r="N33" s="22"/>
      <c r="O33" s="22"/>
      <c r="P33" s="23"/>
      <c r="Q33" s="194">
        <f t="shared" si="0"/>
        <v>12465</v>
      </c>
      <c r="R33" s="9"/>
    </row>
    <row r="34" spans="1:18" ht="18" customHeight="1" x14ac:dyDescent="0.15">
      <c r="B34" s="192"/>
      <c r="C34" s="251" t="s">
        <v>100</v>
      </c>
      <c r="D34" s="252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/>
      <c r="K34" s="22"/>
      <c r="L34" s="22"/>
      <c r="M34" s="22"/>
      <c r="N34" s="22"/>
      <c r="O34" s="22"/>
      <c r="P34" s="23"/>
      <c r="Q34" s="194">
        <f t="shared" si="0"/>
        <v>49077</v>
      </c>
      <c r="R34" s="9"/>
    </row>
    <row r="35" spans="1:18" ht="18" customHeight="1" x14ac:dyDescent="0.15">
      <c r="B35" s="255" t="s">
        <v>110</v>
      </c>
      <c r="C35" s="256"/>
      <c r="D35" s="257"/>
      <c r="E35" s="240">
        <v>4808</v>
      </c>
      <c r="F35" s="61">
        <v>5064</v>
      </c>
      <c r="G35" s="61">
        <v>5423</v>
      </c>
      <c r="H35" s="61">
        <v>4790</v>
      </c>
      <c r="I35" s="61">
        <v>4741</v>
      </c>
      <c r="J35" s="61"/>
      <c r="K35" s="61"/>
      <c r="L35" s="61"/>
      <c r="M35" s="61"/>
      <c r="N35" s="61"/>
      <c r="O35" s="61"/>
      <c r="P35" s="62"/>
      <c r="Q35" s="201">
        <f t="shared" si="0"/>
        <v>24826</v>
      </c>
      <c r="R35" s="9"/>
    </row>
    <row r="36" spans="1:18" ht="18" customHeight="1" x14ac:dyDescent="0.15">
      <c r="B36" s="258" t="s">
        <v>111</v>
      </c>
      <c r="C36" s="259"/>
      <c r="D36" s="260"/>
      <c r="E36" s="237">
        <v>19693</v>
      </c>
      <c r="F36" s="55">
        <v>21787</v>
      </c>
      <c r="G36" s="55">
        <v>21748</v>
      </c>
      <c r="H36" s="55">
        <v>22061</v>
      </c>
      <c r="I36" s="55">
        <v>22140</v>
      </c>
      <c r="J36" s="55"/>
      <c r="K36" s="55"/>
      <c r="L36" s="55"/>
      <c r="M36" s="55"/>
      <c r="N36" s="55"/>
      <c r="O36" s="55"/>
      <c r="P36" s="56"/>
      <c r="Q36" s="196">
        <f t="shared" si="0"/>
        <v>107429</v>
      </c>
      <c r="R36" s="9"/>
    </row>
    <row r="37" spans="1:18" ht="18" customHeight="1" x14ac:dyDescent="0.15">
      <c r="B37" s="192"/>
      <c r="C37" s="251" t="s">
        <v>112</v>
      </c>
      <c r="D37" s="252"/>
      <c r="E37" s="236">
        <v>1561</v>
      </c>
      <c r="F37" s="22">
        <v>1650</v>
      </c>
      <c r="G37" s="22">
        <v>1615</v>
      </c>
      <c r="H37" s="22">
        <v>1548</v>
      </c>
      <c r="I37" s="22">
        <v>2045</v>
      </c>
      <c r="J37" s="22"/>
      <c r="K37" s="22"/>
      <c r="L37" s="22"/>
      <c r="M37" s="22"/>
      <c r="N37" s="22"/>
      <c r="O37" s="22"/>
      <c r="P37" s="23"/>
      <c r="Q37" s="194">
        <f t="shared" si="0"/>
        <v>8419</v>
      </c>
      <c r="R37" s="9"/>
    </row>
    <row r="38" spans="1:18" ht="18" customHeight="1" x14ac:dyDescent="0.15">
      <c r="B38" s="192"/>
      <c r="C38" s="251" t="s">
        <v>113</v>
      </c>
      <c r="D38" s="252"/>
      <c r="E38" s="236">
        <v>3154</v>
      </c>
      <c r="F38" s="22">
        <v>3384</v>
      </c>
      <c r="G38" s="22">
        <v>3375</v>
      </c>
      <c r="H38" s="22">
        <v>3644</v>
      </c>
      <c r="I38" s="22">
        <v>3307</v>
      </c>
      <c r="J38" s="22"/>
      <c r="K38" s="22"/>
      <c r="L38" s="22"/>
      <c r="M38" s="22"/>
      <c r="N38" s="22"/>
      <c r="O38" s="22"/>
      <c r="P38" s="23"/>
      <c r="Q38" s="194">
        <f t="shared" si="0"/>
        <v>16864</v>
      </c>
      <c r="R38" s="9"/>
    </row>
    <row r="39" spans="1:18" ht="18" customHeight="1" x14ac:dyDescent="0.15">
      <c r="B39" s="192"/>
      <c r="C39" s="251" t="s">
        <v>114</v>
      </c>
      <c r="D39" s="252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/>
      <c r="K39" s="22"/>
      <c r="L39" s="22"/>
      <c r="M39" s="22"/>
      <c r="N39" s="22"/>
      <c r="O39" s="22"/>
      <c r="P39" s="23"/>
      <c r="Q39" s="194">
        <f t="shared" si="0"/>
        <v>1796</v>
      </c>
      <c r="R39" s="9"/>
    </row>
    <row r="40" spans="1:18" ht="18" customHeight="1" x14ac:dyDescent="0.15">
      <c r="B40" s="192"/>
      <c r="C40" s="253" t="s">
        <v>100</v>
      </c>
      <c r="D40" s="25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/>
      <c r="K40" s="24"/>
      <c r="L40" s="24"/>
      <c r="M40" s="24"/>
      <c r="N40" s="24"/>
      <c r="O40" s="24"/>
      <c r="P40" s="23"/>
      <c r="Q40" s="194">
        <f t="shared" si="0"/>
        <v>80350</v>
      </c>
      <c r="R40" s="9"/>
    </row>
    <row r="41" spans="1:18" s="41" customFormat="1" ht="20.100000000000001" customHeight="1" thickBot="1" x14ac:dyDescent="0.2">
      <c r="A41" s="41" t="s">
        <v>115</v>
      </c>
      <c r="B41" s="269" t="s">
        <v>116</v>
      </c>
      <c r="C41" s="270"/>
      <c r="D41" s="271"/>
      <c r="E41" s="242">
        <v>392251</v>
      </c>
      <c r="F41" s="202">
        <v>427939</v>
      </c>
      <c r="G41" s="202">
        <v>442813</v>
      </c>
      <c r="H41" s="202">
        <v>452998</v>
      </c>
      <c r="I41" s="202">
        <v>431073</v>
      </c>
      <c r="J41" s="202"/>
      <c r="K41" s="202"/>
      <c r="L41" s="202"/>
      <c r="M41" s="202"/>
      <c r="N41" s="202"/>
      <c r="O41" s="202"/>
      <c r="P41" s="203"/>
      <c r="Q41" s="204">
        <f>SUM(E41:P41)</f>
        <v>2147074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  <mergeCell ref="C28:D28"/>
    <mergeCell ref="B18:D18"/>
    <mergeCell ref="B19:D19"/>
    <mergeCell ref="C20:D20"/>
    <mergeCell ref="C21:D21"/>
    <mergeCell ref="C22:D22"/>
    <mergeCell ref="C29:D29"/>
    <mergeCell ref="C30:D30"/>
    <mergeCell ref="B31:D31"/>
    <mergeCell ref="C32:D32"/>
    <mergeCell ref="C33:D33"/>
    <mergeCell ref="C39:D39"/>
    <mergeCell ref="C40:D40"/>
    <mergeCell ref="C34:D34"/>
    <mergeCell ref="B35:D35"/>
    <mergeCell ref="B36:D36"/>
    <mergeCell ref="C37:D37"/>
    <mergeCell ref="C38:D38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94" t="s">
        <v>149</v>
      </c>
      <c r="C4" s="295"/>
      <c r="D4" s="296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300" t="s">
        <v>130</v>
      </c>
      <c r="C5" s="272"/>
      <c r="D5" s="301"/>
      <c r="E5" s="222">
        <v>160674</v>
      </c>
      <c r="F5" s="53">
        <v>176076</v>
      </c>
      <c r="G5" s="53">
        <v>188623</v>
      </c>
      <c r="H5" s="53">
        <v>197106</v>
      </c>
      <c r="I5" s="53">
        <v>181760</v>
      </c>
      <c r="J5" s="53"/>
      <c r="K5" s="53"/>
      <c r="L5" s="53"/>
      <c r="M5" s="53"/>
      <c r="N5" s="53"/>
      <c r="O5" s="53"/>
      <c r="P5" s="53"/>
      <c r="Q5" s="214">
        <f>SUM(E5:P5)</f>
        <v>904239</v>
      </c>
    </row>
    <row r="6" spans="2:17" ht="18" customHeight="1" x14ac:dyDescent="0.15">
      <c r="B6" s="208"/>
      <c r="C6" s="274" t="s">
        <v>84</v>
      </c>
      <c r="D6" s="302"/>
      <c r="E6" s="223">
        <v>103048</v>
      </c>
      <c r="F6" s="29">
        <v>113034</v>
      </c>
      <c r="G6" s="29">
        <v>121218</v>
      </c>
      <c r="H6" s="29">
        <v>123754</v>
      </c>
      <c r="I6" s="29">
        <v>113590</v>
      </c>
      <c r="J6" s="29"/>
      <c r="K6" s="29"/>
      <c r="L6" s="29"/>
      <c r="M6" s="29"/>
      <c r="N6" s="29"/>
      <c r="O6" s="29"/>
      <c r="P6" s="29"/>
      <c r="Q6" s="209">
        <f t="shared" ref="Q6:Q40" si="0">SUM(E6:P6)</f>
        <v>574644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>
        <v>4236</v>
      </c>
      <c r="J7" s="26"/>
      <c r="K7" s="26"/>
      <c r="L7" s="26"/>
      <c r="M7" s="26"/>
      <c r="N7" s="26"/>
      <c r="O7" s="26"/>
      <c r="P7" s="26"/>
      <c r="Q7" s="210">
        <f t="shared" si="0"/>
        <v>28106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>
        <v>82362</v>
      </c>
      <c r="J8" s="26"/>
      <c r="K8" s="26"/>
      <c r="L8" s="26"/>
      <c r="M8" s="26"/>
      <c r="N8" s="26"/>
      <c r="O8" s="26"/>
      <c r="P8" s="26"/>
      <c r="Q8" s="210">
        <f t="shared" si="0"/>
        <v>409012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>
        <v>9210</v>
      </c>
      <c r="J9" s="26"/>
      <c r="K9" s="26"/>
      <c r="L9" s="26"/>
      <c r="M9" s="26"/>
      <c r="N9" s="26"/>
      <c r="O9" s="26"/>
      <c r="P9" s="26"/>
      <c r="Q9" s="210">
        <f t="shared" si="0"/>
        <v>48654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/>
      <c r="K10" s="29"/>
      <c r="L10" s="29"/>
      <c r="M10" s="29"/>
      <c r="N10" s="29"/>
      <c r="O10" s="29"/>
      <c r="P10" s="29"/>
      <c r="Q10" s="209">
        <f t="shared" si="0"/>
        <v>88872</v>
      </c>
    </row>
    <row r="11" spans="2:17" ht="18" customHeight="1" x14ac:dyDescent="0.15">
      <c r="B11" s="208"/>
      <c r="C11" s="303" t="s">
        <v>89</v>
      </c>
      <c r="D11" s="304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/>
      <c r="K11" s="26"/>
      <c r="L11" s="26"/>
      <c r="M11" s="26"/>
      <c r="N11" s="26"/>
      <c r="O11" s="26"/>
      <c r="P11" s="26"/>
      <c r="Q11" s="210">
        <f t="shared" si="0"/>
        <v>260981</v>
      </c>
    </row>
    <row r="12" spans="2:17" ht="18" customHeight="1" x14ac:dyDescent="0.15">
      <c r="B12" s="211"/>
      <c r="C12" s="278" t="s">
        <v>132</v>
      </c>
      <c r="D12" s="305"/>
      <c r="E12" s="223">
        <v>13129</v>
      </c>
      <c r="F12" s="29">
        <v>13561</v>
      </c>
      <c r="G12" s="29">
        <v>14058</v>
      </c>
      <c r="H12" s="29">
        <v>14668</v>
      </c>
      <c r="I12" s="29">
        <v>13198</v>
      </c>
      <c r="J12" s="29"/>
      <c r="K12" s="29"/>
      <c r="L12" s="29"/>
      <c r="M12" s="29"/>
      <c r="N12" s="29"/>
      <c r="O12" s="29"/>
      <c r="P12" s="29"/>
      <c r="Q12" s="209">
        <f t="shared" si="0"/>
        <v>68614</v>
      </c>
    </row>
    <row r="13" spans="2:17" ht="18" customHeight="1" x14ac:dyDescent="0.15">
      <c r="B13" s="285" t="s">
        <v>91</v>
      </c>
      <c r="C13" s="259"/>
      <c r="D13" s="286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/>
      <c r="K13" s="51"/>
      <c r="L13" s="51"/>
      <c r="M13" s="51"/>
      <c r="N13" s="51"/>
      <c r="O13" s="51"/>
      <c r="P13" s="51"/>
      <c r="Q13" s="212">
        <f t="shared" si="0"/>
        <v>29282</v>
      </c>
    </row>
    <row r="14" spans="2:17" ht="18" customHeight="1" x14ac:dyDescent="0.15">
      <c r="B14" s="208"/>
      <c r="C14" s="251" t="s">
        <v>92</v>
      </c>
      <c r="D14" s="287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/>
      <c r="K14" s="26"/>
      <c r="L14" s="26"/>
      <c r="M14" s="26"/>
      <c r="N14" s="26"/>
      <c r="O14" s="26"/>
      <c r="P14" s="26"/>
      <c r="Q14" s="210">
        <f t="shared" si="0"/>
        <v>24296</v>
      </c>
    </row>
    <row r="15" spans="2:17" ht="18" customHeight="1" x14ac:dyDescent="0.15">
      <c r="B15" s="211"/>
      <c r="C15" s="261" t="s">
        <v>93</v>
      </c>
      <c r="D15" s="291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/>
      <c r="K15" s="29"/>
      <c r="L15" s="29"/>
      <c r="M15" s="29"/>
      <c r="N15" s="29"/>
      <c r="O15" s="29"/>
      <c r="P15" s="29"/>
      <c r="Q15" s="209">
        <f t="shared" si="0"/>
        <v>4986</v>
      </c>
    </row>
    <row r="16" spans="2:17" ht="18" customHeight="1" x14ac:dyDescent="0.15">
      <c r="B16" s="285" t="s">
        <v>94</v>
      </c>
      <c r="C16" s="259"/>
      <c r="D16" s="286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/>
      <c r="K16" s="52"/>
      <c r="L16" s="52"/>
      <c r="M16" s="52"/>
      <c r="N16" s="52"/>
      <c r="O16" s="52"/>
      <c r="P16" s="52"/>
      <c r="Q16" s="213">
        <f>SUM(E16:P16)</f>
        <v>22575</v>
      </c>
    </row>
    <row r="17" spans="2:17" ht="18" customHeight="1" x14ac:dyDescent="0.15">
      <c r="B17" s="292" t="s">
        <v>95</v>
      </c>
      <c r="C17" s="306"/>
      <c r="D17" s="307"/>
      <c r="E17" s="226">
        <v>23434</v>
      </c>
      <c r="F17" s="52">
        <v>24754</v>
      </c>
      <c r="G17" s="52">
        <v>25033</v>
      </c>
      <c r="H17" s="52">
        <v>26395</v>
      </c>
      <c r="I17" s="52">
        <v>25617</v>
      </c>
      <c r="J17" s="52"/>
      <c r="K17" s="52"/>
      <c r="L17" s="52"/>
      <c r="M17" s="52"/>
      <c r="N17" s="52"/>
      <c r="O17" s="52"/>
      <c r="P17" s="52"/>
      <c r="Q17" s="213">
        <f t="shared" si="0"/>
        <v>125233</v>
      </c>
    </row>
    <row r="18" spans="2:17" ht="18" customHeight="1" x14ac:dyDescent="0.15">
      <c r="B18" s="300" t="s">
        <v>96</v>
      </c>
      <c r="C18" s="264"/>
      <c r="D18" s="308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/>
      <c r="K18" s="53"/>
      <c r="L18" s="53"/>
      <c r="M18" s="53"/>
      <c r="N18" s="53"/>
      <c r="O18" s="53"/>
      <c r="P18" s="53"/>
      <c r="Q18" s="214">
        <f t="shared" si="0"/>
        <v>19208</v>
      </c>
    </row>
    <row r="19" spans="2:17" ht="18" customHeight="1" x14ac:dyDescent="0.15">
      <c r="B19" s="285" t="s">
        <v>97</v>
      </c>
      <c r="C19" s="259"/>
      <c r="D19" s="286"/>
      <c r="E19" s="225">
        <v>56333</v>
      </c>
      <c r="F19" s="51">
        <v>59695</v>
      </c>
      <c r="G19" s="51">
        <v>64680</v>
      </c>
      <c r="H19" s="51">
        <v>61690</v>
      </c>
      <c r="I19" s="51">
        <v>60884</v>
      </c>
      <c r="J19" s="51"/>
      <c r="K19" s="51"/>
      <c r="L19" s="51"/>
      <c r="M19" s="51"/>
      <c r="N19" s="51"/>
      <c r="O19" s="51"/>
      <c r="P19" s="51"/>
      <c r="Q19" s="212">
        <f t="shared" si="0"/>
        <v>303282</v>
      </c>
    </row>
    <row r="20" spans="2:17" ht="18" customHeight="1" x14ac:dyDescent="0.15">
      <c r="B20" s="208"/>
      <c r="C20" s="251" t="s">
        <v>98</v>
      </c>
      <c r="D20" s="287"/>
      <c r="E20" s="224">
        <v>44460</v>
      </c>
      <c r="F20" s="26">
        <v>47180</v>
      </c>
      <c r="G20" s="26">
        <v>52034</v>
      </c>
      <c r="H20" s="26">
        <v>48644</v>
      </c>
      <c r="I20" s="26">
        <v>48636</v>
      </c>
      <c r="J20" s="26"/>
      <c r="K20" s="26"/>
      <c r="L20" s="26"/>
      <c r="M20" s="26"/>
      <c r="N20" s="26"/>
      <c r="O20" s="26"/>
      <c r="P20" s="26"/>
      <c r="Q20" s="210">
        <f t="shared" si="0"/>
        <v>240954</v>
      </c>
    </row>
    <row r="21" spans="2:17" ht="18" customHeight="1" x14ac:dyDescent="0.15">
      <c r="B21" s="208"/>
      <c r="C21" s="251" t="s">
        <v>133</v>
      </c>
      <c r="D21" s="287"/>
      <c r="E21" s="224">
        <v>7931</v>
      </c>
      <c r="F21" s="26">
        <v>8315</v>
      </c>
      <c r="G21" s="26">
        <v>8343</v>
      </c>
      <c r="H21" s="26">
        <v>8795</v>
      </c>
      <c r="I21" s="26">
        <v>8219</v>
      </c>
      <c r="J21" s="26"/>
      <c r="K21" s="26"/>
      <c r="L21" s="26"/>
      <c r="M21" s="26"/>
      <c r="N21" s="26"/>
      <c r="O21" s="26"/>
      <c r="P21" s="26"/>
      <c r="Q21" s="210">
        <f t="shared" si="0"/>
        <v>41603</v>
      </c>
    </row>
    <row r="22" spans="2:17" ht="18" customHeight="1" x14ac:dyDescent="0.15">
      <c r="B22" s="211"/>
      <c r="C22" s="261" t="s">
        <v>100</v>
      </c>
      <c r="D22" s="291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/>
      <c r="K22" s="29"/>
      <c r="L22" s="29"/>
      <c r="M22" s="29"/>
      <c r="N22" s="29"/>
      <c r="O22" s="29"/>
      <c r="P22" s="29"/>
      <c r="Q22" s="209">
        <f t="shared" si="0"/>
        <v>20725</v>
      </c>
    </row>
    <row r="23" spans="2:17" ht="18" customHeight="1" x14ac:dyDescent="0.15">
      <c r="B23" s="289" t="s">
        <v>101</v>
      </c>
      <c r="C23" s="256"/>
      <c r="D23" s="290"/>
      <c r="E23" s="227">
        <v>20373</v>
      </c>
      <c r="F23" s="54">
        <v>21854</v>
      </c>
      <c r="G23" s="54">
        <v>24863</v>
      </c>
      <c r="H23" s="54">
        <v>26214</v>
      </c>
      <c r="I23" s="54">
        <v>22984</v>
      </c>
      <c r="J23" s="54"/>
      <c r="K23" s="54"/>
      <c r="L23" s="54"/>
      <c r="M23" s="54"/>
      <c r="N23" s="54"/>
      <c r="O23" s="54"/>
      <c r="P23" s="54"/>
      <c r="Q23" s="215">
        <f t="shared" si="0"/>
        <v>116288</v>
      </c>
    </row>
    <row r="24" spans="2:17" ht="18" customHeight="1" x14ac:dyDescent="0.15">
      <c r="B24" s="285" t="s">
        <v>102</v>
      </c>
      <c r="C24" s="259"/>
      <c r="D24" s="286"/>
      <c r="E24" s="225">
        <v>58068</v>
      </c>
      <c r="F24" s="51">
        <v>65820</v>
      </c>
      <c r="G24" s="51">
        <v>76923</v>
      </c>
      <c r="H24" s="51">
        <v>79007</v>
      </c>
      <c r="I24" s="51">
        <v>76436</v>
      </c>
      <c r="J24" s="51"/>
      <c r="K24" s="51"/>
      <c r="L24" s="51"/>
      <c r="M24" s="51"/>
      <c r="N24" s="51"/>
      <c r="O24" s="51"/>
      <c r="P24" s="51"/>
      <c r="Q24" s="212">
        <f t="shared" si="0"/>
        <v>356254</v>
      </c>
    </row>
    <row r="25" spans="2:17" ht="18" customHeight="1" x14ac:dyDescent="0.15">
      <c r="B25" s="208"/>
      <c r="C25" s="251" t="s">
        <v>103</v>
      </c>
      <c r="D25" s="287"/>
      <c r="E25" s="224">
        <v>37695</v>
      </c>
      <c r="F25" s="26">
        <v>42116</v>
      </c>
      <c r="G25" s="26">
        <v>46897</v>
      </c>
      <c r="H25" s="26">
        <v>49761</v>
      </c>
      <c r="I25" s="26">
        <v>49914</v>
      </c>
      <c r="J25" s="26"/>
      <c r="K25" s="26"/>
      <c r="L25" s="26"/>
      <c r="M25" s="26"/>
      <c r="N25" s="26"/>
      <c r="O25" s="26"/>
      <c r="P25" s="26"/>
      <c r="Q25" s="210">
        <f>SUM(E25:P25)</f>
        <v>226383</v>
      </c>
    </row>
    <row r="26" spans="2:17" ht="18" customHeight="1" x14ac:dyDescent="0.15">
      <c r="B26" s="211"/>
      <c r="C26" s="261" t="s">
        <v>100</v>
      </c>
      <c r="D26" s="291"/>
      <c r="E26" s="223">
        <v>20373</v>
      </c>
      <c r="F26" s="29">
        <v>23704</v>
      </c>
      <c r="G26" s="29">
        <v>30026</v>
      </c>
      <c r="H26" s="29">
        <v>29246</v>
      </c>
      <c r="I26" s="29">
        <v>26522</v>
      </c>
      <c r="J26" s="29"/>
      <c r="K26" s="29"/>
      <c r="L26" s="29"/>
      <c r="M26" s="29"/>
      <c r="N26" s="29"/>
      <c r="O26" s="29"/>
      <c r="P26" s="29"/>
      <c r="Q26" s="209">
        <f t="shared" si="0"/>
        <v>129871</v>
      </c>
    </row>
    <row r="27" spans="2:17" ht="18" customHeight="1" x14ac:dyDescent="0.15">
      <c r="B27" s="285" t="s">
        <v>104</v>
      </c>
      <c r="C27" s="259"/>
      <c r="D27" s="286"/>
      <c r="E27" s="225">
        <v>17878</v>
      </c>
      <c r="F27" s="51">
        <v>20236</v>
      </c>
      <c r="G27" s="51">
        <v>20671</v>
      </c>
      <c r="H27" s="51">
        <v>20686</v>
      </c>
      <c r="I27" s="51">
        <v>18708</v>
      </c>
      <c r="J27" s="51"/>
      <c r="K27" s="51"/>
      <c r="L27" s="51"/>
      <c r="M27" s="51"/>
      <c r="N27" s="51"/>
      <c r="O27" s="51"/>
      <c r="P27" s="51"/>
      <c r="Q27" s="212">
        <f t="shared" si="0"/>
        <v>98179</v>
      </c>
    </row>
    <row r="28" spans="2:17" ht="18" customHeight="1" x14ac:dyDescent="0.15">
      <c r="B28" s="208"/>
      <c r="C28" s="251" t="s">
        <v>105</v>
      </c>
      <c r="D28" s="287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/>
      <c r="K28" s="26"/>
      <c r="L28" s="26"/>
      <c r="M28" s="26"/>
      <c r="N28" s="26"/>
      <c r="O28" s="26"/>
      <c r="P28" s="26"/>
      <c r="Q28" s="210">
        <f t="shared" si="0"/>
        <v>7703</v>
      </c>
    </row>
    <row r="29" spans="2:17" ht="18" customHeight="1" x14ac:dyDescent="0.15">
      <c r="B29" s="208"/>
      <c r="C29" s="251" t="s">
        <v>106</v>
      </c>
      <c r="D29" s="287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/>
      <c r="K29" s="26"/>
      <c r="L29" s="26"/>
      <c r="M29" s="26"/>
      <c r="N29" s="26"/>
      <c r="O29" s="26"/>
      <c r="P29" s="26"/>
      <c r="Q29" s="210">
        <f>SUM(E29:P29)</f>
        <v>52712</v>
      </c>
    </row>
    <row r="30" spans="2:17" ht="18" customHeight="1" x14ac:dyDescent="0.15">
      <c r="B30" s="211"/>
      <c r="C30" s="261" t="s">
        <v>100</v>
      </c>
      <c r="D30" s="291"/>
      <c r="E30" s="223">
        <v>6879</v>
      </c>
      <c r="F30" s="29">
        <v>7887</v>
      </c>
      <c r="G30" s="29">
        <v>7857</v>
      </c>
      <c r="H30" s="29">
        <v>7939</v>
      </c>
      <c r="I30" s="29">
        <v>7202</v>
      </c>
      <c r="J30" s="29"/>
      <c r="K30" s="29"/>
      <c r="L30" s="29"/>
      <c r="M30" s="29"/>
      <c r="N30" s="29"/>
      <c r="O30" s="29"/>
      <c r="P30" s="29"/>
      <c r="Q30" s="209">
        <f t="shared" si="0"/>
        <v>37764</v>
      </c>
    </row>
    <row r="31" spans="2:17" ht="18" customHeight="1" x14ac:dyDescent="0.15">
      <c r="B31" s="292" t="s">
        <v>107</v>
      </c>
      <c r="C31" s="283"/>
      <c r="D31" s="293"/>
      <c r="E31" s="226">
        <v>18518</v>
      </c>
      <c r="F31" s="52">
        <v>19055</v>
      </c>
      <c r="G31" s="52">
        <v>19836</v>
      </c>
      <c r="H31" s="52">
        <v>20672</v>
      </c>
      <c r="I31" s="52">
        <v>20149</v>
      </c>
      <c r="J31" s="52"/>
      <c r="K31" s="52"/>
      <c r="L31" s="52"/>
      <c r="M31" s="52"/>
      <c r="N31" s="52"/>
      <c r="O31" s="52"/>
      <c r="P31" s="52"/>
      <c r="Q31" s="213">
        <f t="shared" si="0"/>
        <v>98230</v>
      </c>
    </row>
    <row r="32" spans="2:17" ht="18" customHeight="1" x14ac:dyDescent="0.15">
      <c r="B32" s="208"/>
      <c r="C32" s="251" t="s">
        <v>108</v>
      </c>
      <c r="D32" s="287"/>
      <c r="E32" s="224">
        <v>4649</v>
      </c>
      <c r="F32" s="26">
        <v>4709</v>
      </c>
      <c r="G32" s="26">
        <v>5053</v>
      </c>
      <c r="H32" s="26">
        <v>5145</v>
      </c>
      <c r="I32" s="26">
        <v>5218</v>
      </c>
      <c r="J32" s="26"/>
      <c r="K32" s="26"/>
      <c r="L32" s="26"/>
      <c r="M32" s="26"/>
      <c r="N32" s="26"/>
      <c r="O32" s="26"/>
      <c r="P32" s="26"/>
      <c r="Q32" s="210">
        <f t="shared" si="0"/>
        <v>24774</v>
      </c>
    </row>
    <row r="33" spans="2:17" ht="18" customHeight="1" x14ac:dyDescent="0.15">
      <c r="B33" s="208"/>
      <c r="C33" s="251" t="s">
        <v>109</v>
      </c>
      <c r="D33" s="287"/>
      <c r="E33" s="224">
        <v>2532</v>
      </c>
      <c r="F33" s="26">
        <v>2549</v>
      </c>
      <c r="G33" s="26">
        <v>2656</v>
      </c>
      <c r="H33" s="26">
        <v>2830</v>
      </c>
      <c r="I33" s="26">
        <v>2780</v>
      </c>
      <c r="J33" s="26"/>
      <c r="K33" s="26"/>
      <c r="L33" s="26"/>
      <c r="M33" s="26"/>
      <c r="N33" s="26"/>
      <c r="O33" s="26"/>
      <c r="P33" s="26"/>
      <c r="Q33" s="210">
        <f t="shared" si="0"/>
        <v>13347</v>
      </c>
    </row>
    <row r="34" spans="2:17" ht="18" customHeight="1" x14ac:dyDescent="0.15">
      <c r="B34" s="211"/>
      <c r="C34" s="261" t="s">
        <v>100</v>
      </c>
      <c r="D34" s="291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/>
      <c r="K34" s="29"/>
      <c r="L34" s="29"/>
      <c r="M34" s="29"/>
      <c r="N34" s="29"/>
      <c r="O34" s="29"/>
      <c r="P34" s="29"/>
      <c r="Q34" s="209">
        <f t="shared" si="0"/>
        <v>60109</v>
      </c>
    </row>
    <row r="35" spans="2:17" ht="18" customHeight="1" x14ac:dyDescent="0.15">
      <c r="B35" s="289" t="s">
        <v>110</v>
      </c>
      <c r="C35" s="256"/>
      <c r="D35" s="290"/>
      <c r="E35" s="227">
        <v>4661</v>
      </c>
      <c r="F35" s="54">
        <v>5003</v>
      </c>
      <c r="G35" s="54">
        <v>5104</v>
      </c>
      <c r="H35" s="54">
        <v>4961</v>
      </c>
      <c r="I35" s="54">
        <v>5153</v>
      </c>
      <c r="J35" s="54"/>
      <c r="K35" s="54"/>
      <c r="L35" s="54"/>
      <c r="M35" s="54"/>
      <c r="N35" s="54"/>
      <c r="O35" s="54"/>
      <c r="P35" s="54"/>
      <c r="Q35" s="215">
        <f t="shared" si="0"/>
        <v>24882</v>
      </c>
    </row>
    <row r="36" spans="2:17" ht="18" customHeight="1" x14ac:dyDescent="0.15">
      <c r="B36" s="285" t="s">
        <v>111</v>
      </c>
      <c r="C36" s="259"/>
      <c r="D36" s="286"/>
      <c r="E36" s="225">
        <v>21311</v>
      </c>
      <c r="F36" s="51">
        <v>23378</v>
      </c>
      <c r="G36" s="51">
        <v>24668</v>
      </c>
      <c r="H36" s="51">
        <v>25132</v>
      </c>
      <c r="I36" s="51">
        <v>24161</v>
      </c>
      <c r="J36" s="51"/>
      <c r="K36" s="51"/>
      <c r="L36" s="51"/>
      <c r="M36" s="51"/>
      <c r="N36" s="51"/>
      <c r="O36" s="51"/>
      <c r="P36" s="51"/>
      <c r="Q36" s="212">
        <f t="shared" si="0"/>
        <v>118650</v>
      </c>
    </row>
    <row r="37" spans="2:17" ht="18" customHeight="1" x14ac:dyDescent="0.15">
      <c r="B37" s="208"/>
      <c r="C37" s="251" t="s">
        <v>112</v>
      </c>
      <c r="D37" s="287"/>
      <c r="E37" s="224">
        <v>2020</v>
      </c>
      <c r="F37" s="26">
        <v>2252</v>
      </c>
      <c r="G37" s="26">
        <v>2462</v>
      </c>
      <c r="H37" s="26">
        <v>2050</v>
      </c>
      <c r="I37" s="26">
        <v>1945</v>
      </c>
      <c r="J37" s="26"/>
      <c r="K37" s="26"/>
      <c r="L37" s="26"/>
      <c r="M37" s="26"/>
      <c r="N37" s="26"/>
      <c r="O37" s="26"/>
      <c r="P37" s="26"/>
      <c r="Q37" s="210">
        <f t="shared" si="0"/>
        <v>10729</v>
      </c>
    </row>
    <row r="38" spans="2:17" ht="18" customHeight="1" x14ac:dyDescent="0.15">
      <c r="B38" s="208"/>
      <c r="C38" s="251" t="s">
        <v>113</v>
      </c>
      <c r="D38" s="287"/>
      <c r="E38" s="224">
        <v>3003</v>
      </c>
      <c r="F38" s="26">
        <v>3194</v>
      </c>
      <c r="G38" s="26">
        <v>3318</v>
      </c>
      <c r="H38" s="26">
        <v>3686</v>
      </c>
      <c r="I38" s="26">
        <v>3322</v>
      </c>
      <c r="J38" s="26"/>
      <c r="K38" s="26"/>
      <c r="L38" s="26"/>
      <c r="M38" s="26"/>
      <c r="N38" s="26"/>
      <c r="O38" s="26"/>
      <c r="P38" s="26"/>
      <c r="Q38" s="210">
        <f t="shared" si="0"/>
        <v>16523</v>
      </c>
    </row>
    <row r="39" spans="2:17" ht="18" customHeight="1" x14ac:dyDescent="0.15">
      <c r="B39" s="208"/>
      <c r="C39" s="251" t="s">
        <v>114</v>
      </c>
      <c r="D39" s="287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/>
      <c r="K39" s="26"/>
      <c r="L39" s="26"/>
      <c r="M39" s="26"/>
      <c r="N39" s="26"/>
      <c r="O39" s="26"/>
      <c r="P39" s="26"/>
      <c r="Q39" s="210">
        <f t="shared" si="0"/>
        <v>1798</v>
      </c>
    </row>
    <row r="40" spans="2:17" ht="18" customHeight="1" x14ac:dyDescent="0.15">
      <c r="B40" s="208"/>
      <c r="C40" s="253" t="s">
        <v>100</v>
      </c>
      <c r="D40" s="28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/>
      <c r="K40" s="27"/>
      <c r="L40" s="27"/>
      <c r="M40" s="27"/>
      <c r="N40" s="27"/>
      <c r="O40" s="27"/>
      <c r="P40" s="27"/>
      <c r="Q40" s="216">
        <f t="shared" si="0"/>
        <v>89600</v>
      </c>
    </row>
    <row r="41" spans="2:17" s="41" customFormat="1" ht="20.100000000000001" customHeight="1" thickBot="1" x14ac:dyDescent="0.2">
      <c r="B41" s="297" t="s">
        <v>116</v>
      </c>
      <c r="C41" s="298"/>
      <c r="D41" s="299"/>
      <c r="E41" s="229">
        <v>394186</v>
      </c>
      <c r="F41" s="217">
        <v>430190</v>
      </c>
      <c r="G41" s="217">
        <v>465135</v>
      </c>
      <c r="H41" s="217">
        <v>476763</v>
      </c>
      <c r="I41" s="217">
        <v>450028</v>
      </c>
      <c r="J41" s="217"/>
      <c r="K41" s="217"/>
      <c r="L41" s="217"/>
      <c r="M41" s="217"/>
      <c r="N41" s="217"/>
      <c r="O41" s="217"/>
      <c r="P41" s="217"/>
      <c r="Q41" s="218">
        <f>SUM(E41:P41)</f>
        <v>2216302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2024-07-19T00:56:30Z</cp:lastPrinted>
  <dcterms:created xsi:type="dcterms:W3CDTF">2003-06-17T05:12:05Z</dcterms:created>
  <dcterms:modified xsi:type="dcterms:W3CDTF">2024-07-19T01:49:02Z</dcterms:modified>
</cp:coreProperties>
</file>