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7月\HP資料\"/>
    </mc:Choice>
  </mc:AlternateContent>
  <xr:revisionPtr revIDLastSave="0" documentId="8_{76006998-80FF-45E9-BA8C-D833F7A547BC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<sst xmlns="http://schemas.openxmlformats.org/spreadsheetml/2006/main" count="285" uniqueCount="166">
  <si>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</si>
  <si>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</si>
  <si>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</si>
  <si>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</si>
  <si>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</si>
  <si>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</si>
  <si>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</si>
  <si>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</si>
  <si>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</si>
  <si>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</si>
  <si>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</si>
  <si>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</si>
  <si>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</si>
  <si>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</si>
  <si>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</si>
  <si>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</si>
  <si>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</si>
  <si>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</si>
  <si>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</si>
  <si>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</si>
  <si>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</si>
  <si>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</si>
  <si>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</si>
  <si>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</si>
  <si>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</si>
  <si>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</si>
  <si>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</si>
  <si>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</si>
  <si>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</si>
  <si>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</si>
  <si>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</si>
  <si>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</si>
  <si>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</si>
  <si>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</si>
  <si>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</si>
  <si>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</si>
  <si>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</si>
  <si>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</si>
  <si>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</si>
  <si>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</si>
  <si>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</si>
  <si>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</si>
  <si>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</si>
  <si>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</si>
  <si>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</si>
  <si>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</si>
  <si>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</si>
  <si>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</si>
  <si>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</si>
  <si>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</si>
  <si>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</si>
  <si>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</si>
  <si>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</si>
  <si>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</si>
  <si>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</si>
  <si>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</si>
  <si>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</si>
  <si>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</si>
  <si>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</si>
  <si>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</si>
  <si>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</si>
  <si>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</si>
  <si>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</si>
  <si>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</si>
  <si>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</si>
  <si>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</si>
  <si>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</si>
  <si>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</si>
  <si>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</si>
  <si>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</si>
  <si>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</si>
  <si>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</si>
  <si>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</si>
  <si>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</si>
  <si>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</si>
  <si>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</si>
  <si>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</si>
  <si>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</si>
  <si>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</si>
  <si>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</si>
  <si>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</si>
  <si>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</si>
  <si>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</si>
  <si>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</si>
  <si>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</si>
  <si>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</si>
  <si>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</si>
  <si>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</si>
  <si>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</si>
  <si>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</si>
  <si>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</si>
  <si>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</si>
  <si>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</si>
  <si>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</si>
  <si>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</si>
  <si>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</si>
  <si>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</si>
  <si>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</si>
  <si>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</si>
  <si>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</si>
  <si>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</si>
  <si>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</si>
  <si>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</si>
  <si>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</si>
  <si>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</si>
  <si>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</si>
  <si>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</si>
  <si>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</si>
  <si>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</si>
  <si>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</si>
  <si>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</si>
  <si>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</si>
  <si>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</si>
  <si>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</si>
  <si>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</si>
  <si>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</si>
  <si>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</si>
  <si>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</si>
  <si>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</si>
  <si>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</si>
  <si>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</si>
  <si>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</si>
  <si>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</si>
  <si>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</si>
  <si>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</si>
  <si>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</si>
  <si>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</si>
  <si>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</si>
  <si>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</si>
  <si>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</si>
  <si>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</si>
  <si>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</si>
  <si>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</si>
  <si>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</si>
  <si>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</si>
  <si>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</si>
  <si>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</si>
  <si>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</si>
  <si>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</si>
  <si>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</si>
  <si>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</si>
  <si>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</si>
  <si>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</si>
  <si>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</si>
  <si>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</si>
  <si>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</si>
  <si>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</si>
  <si>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</si>
  <si>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</si>
  <si>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</si>
  <si>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</si>
  <si>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</si>
  <si>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</si>
  <si>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</si>
  <si>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注：2017年5月確報値からPETの内訳（容器用、その他）が秘匿となりました。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18" eb="20">
      <t>ウチワケ</t>
    </rPh>
    <rPh sb="21" eb="24">
      <t>ヨウキヨウ</t>
    </rPh>
    <rPh sb="27" eb="28">
      <t>タ</t>
    </rPh>
    <rPh sb="30" eb="32">
      <t>ヒトク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</si>
  <si>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</si>
  <si>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注：2023年10月確報値から ﾎﾟﾘｱｾﾀｰﾙが秘匿となりました。</t>
    <rPh sb="0" eb="1">
      <t>チュウ</t>
    </rPh>
    <rPh sb="6" eb="7">
      <t>ネン</t>
    </rPh>
    <rPh sb="9" eb="10">
      <t>ガツ</t>
    </rPh>
    <rPh sb="10" eb="12">
      <t>カクホウ</t>
    </rPh>
    <rPh sb="12" eb="13">
      <t>チ</t>
    </rPh>
    <rPh sb="25" eb="27">
      <t>ヒトク</t>
    </rPh>
    <phoneticPr fontId="2"/>
  </si>
  <si>
    <t>２０２４年 （Ｒ６)　プラスチック原料生産実績</t>
    <rPh sb="4" eb="5">
      <t>ネン</t>
    </rPh>
    <phoneticPr fontId="2"/>
  </si>
  <si>
    <t>２０２４年 （Ｒ６)　プラスチック原料販売実績</t>
    <rPh sb="4" eb="5">
      <t>ネン</t>
    </rPh>
    <phoneticPr fontId="2"/>
  </si>
  <si>
    <t>２０２４年 （Ｒ６) プ ラスチック製品生産推移</t>
    <rPh sb="4" eb="5">
      <t>ネン</t>
    </rPh>
    <phoneticPr fontId="2"/>
  </si>
  <si>
    <t>２０２４年 （Ｒ６) プラスチック製品販売推移</t>
    <rPh sb="4" eb="5">
      <t>ネン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</si>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</sst>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/>
    </xf>
    <xf numFmtId="177" fontId="13" fillId="6" borderId="83" xfId="0" applyNumberFormat="1" applyFont="1" applyFill="1" applyBorder="1" applyAlignment="1">
      <alignment horizontal="right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>
      <selection activeCell="G5" sqref="G5"/>
    </sheetView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157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18126</v>
      </c>
      <c r="D5" s="88">
        <v>19309</v>
      </c>
      <c r="E5" s="88">
        <v>19339</v>
      </c>
      <c r="F5" s="89">
        <v>19020</v>
      </c>
      <c r="G5" s="89"/>
      <c r="H5" s="88"/>
      <c r="I5" s="88"/>
      <c r="J5" s="89"/>
      <c r="K5" s="89"/>
      <c r="L5" s="89"/>
      <c r="M5" s="89"/>
      <c r="N5" s="88"/>
      <c r="O5" s="90">
        <f>SUM(C5:N5)</f>
        <v>75794</v>
      </c>
    </row>
    <row r="6" spans="1:16" ht="17.100000000000001" customHeight="1" x14ac:dyDescent="0.15">
      <c r="B6" s="81" t="s">
        <v>63</v>
      </c>
      <c r="C6" s="82">
        <v>1543</v>
      </c>
      <c r="D6" s="83">
        <v>1800</v>
      </c>
      <c r="E6" s="83">
        <v>1792</v>
      </c>
      <c r="F6" s="84">
        <v>1640</v>
      </c>
      <c r="G6" s="84"/>
      <c r="H6" s="83"/>
      <c r="I6" s="83"/>
      <c r="J6" s="84"/>
      <c r="K6" s="84"/>
      <c r="L6" s="84"/>
      <c r="M6" s="84"/>
      <c r="N6" s="83"/>
      <c r="O6" s="85">
        <f t="shared" ref="O6:O53" si="0">SUM(C6:N6)</f>
        <v>6775</v>
      </c>
    </row>
    <row r="7" spans="1:16" ht="17.100000000000001" customHeight="1" x14ac:dyDescent="0.15">
      <c r="B7" s="79" t="s">
        <v>64</v>
      </c>
      <c r="C7" s="76">
        <v>958</v>
      </c>
      <c r="D7" s="68">
        <v>1004</v>
      </c>
      <c r="E7" s="68">
        <v>1070</v>
      </c>
      <c r="F7" s="69">
        <v>1149</v>
      </c>
      <c r="G7" s="69"/>
      <c r="H7" s="68"/>
      <c r="I7" s="68"/>
      <c r="J7" s="69"/>
      <c r="K7" s="69"/>
      <c r="L7" s="69"/>
      <c r="M7" s="69"/>
      <c r="N7" s="68"/>
      <c r="O7" s="72">
        <f t="shared" si="0"/>
        <v>4181</v>
      </c>
    </row>
    <row r="8" spans="1:16" ht="17.100000000000001" customHeight="1" x14ac:dyDescent="0.15">
      <c r="B8" s="79" t="s">
        <v>65</v>
      </c>
      <c r="C8" s="76">
        <v>9282</v>
      </c>
      <c r="D8" s="68">
        <v>8878</v>
      </c>
      <c r="E8" s="68">
        <v>9136</v>
      </c>
      <c r="F8" s="69">
        <v>8818</v>
      </c>
      <c r="G8" s="69"/>
      <c r="H8" s="68"/>
      <c r="I8" s="68"/>
      <c r="J8" s="69"/>
      <c r="K8" s="69"/>
      <c r="L8" s="69"/>
      <c r="M8" s="69"/>
      <c r="N8" s="68"/>
      <c r="O8" s="72">
        <f t="shared" si="0"/>
        <v>36114</v>
      </c>
    </row>
    <row r="9" spans="1:16" ht="17.100000000000001" customHeight="1" x14ac:dyDescent="0.15">
      <c r="B9" s="91" t="s">
        <v>59</v>
      </c>
      <c r="C9" s="92">
        <v>6343</v>
      </c>
      <c r="D9" s="93">
        <v>7627</v>
      </c>
      <c r="E9" s="93">
        <v>7341</v>
      </c>
      <c r="F9" s="94">
        <v>7413</v>
      </c>
      <c r="G9" s="94"/>
      <c r="H9" s="93"/>
      <c r="I9" s="93"/>
      <c r="J9" s="94"/>
      <c r="K9" s="94"/>
      <c r="L9" s="94"/>
      <c r="M9" s="94"/>
      <c r="N9" s="93"/>
      <c r="O9" s="95">
        <f t="shared" si="0"/>
        <v>28724</v>
      </c>
    </row>
    <row r="10" spans="1:16" ht="17.100000000000001" customHeight="1" x14ac:dyDescent="0.15">
      <c r="B10" s="96" t="s">
        <v>27</v>
      </c>
      <c r="C10" s="97">
        <v>3472</v>
      </c>
      <c r="D10" s="98">
        <v>3314</v>
      </c>
      <c r="E10" s="98">
        <v>3677</v>
      </c>
      <c r="F10" s="99">
        <v>3171</v>
      </c>
      <c r="G10" s="99"/>
      <c r="H10" s="98"/>
      <c r="I10" s="98"/>
      <c r="J10" s="99"/>
      <c r="K10" s="99"/>
      <c r="L10" s="99"/>
      <c r="M10" s="99"/>
      <c r="N10" s="98"/>
      <c r="O10" s="100">
        <f t="shared" si="0"/>
        <v>13634</v>
      </c>
    </row>
    <row r="11" spans="1:16" ht="17.100000000000001" customHeight="1" x14ac:dyDescent="0.15">
      <c r="B11" s="96" t="s">
        <v>28</v>
      </c>
      <c r="C11" s="97">
        <v>4965</v>
      </c>
      <c r="D11" s="98">
        <v>5637</v>
      </c>
      <c r="E11" s="98">
        <v>5154</v>
      </c>
      <c r="F11" s="99">
        <v>4476</v>
      </c>
      <c r="G11" s="99"/>
      <c r="H11" s="98"/>
      <c r="I11" s="98"/>
      <c r="J11" s="99"/>
      <c r="K11" s="99"/>
      <c r="L11" s="99"/>
      <c r="M11" s="99"/>
      <c r="N11" s="98"/>
      <c r="O11" s="100">
        <f t="shared" si="0"/>
        <v>20232</v>
      </c>
    </row>
    <row r="12" spans="1:16" ht="17.100000000000001" customHeight="1" x14ac:dyDescent="0.15">
      <c r="B12" s="81" t="s">
        <v>66</v>
      </c>
      <c r="C12" s="82">
        <v>117</v>
      </c>
      <c r="D12" s="83">
        <v>126</v>
      </c>
      <c r="E12" s="83">
        <v>143</v>
      </c>
      <c r="F12" s="84">
        <v>139</v>
      </c>
      <c r="G12" s="84"/>
      <c r="H12" s="83"/>
      <c r="I12" s="83"/>
      <c r="J12" s="84"/>
      <c r="K12" s="84"/>
      <c r="L12" s="84"/>
      <c r="M12" s="84"/>
      <c r="N12" s="83"/>
      <c r="O12" s="85">
        <f t="shared" si="0"/>
        <v>525</v>
      </c>
    </row>
    <row r="13" spans="1:16" ht="17.100000000000001" customHeight="1" x14ac:dyDescent="0.15">
      <c r="B13" s="79" t="s">
        <v>67</v>
      </c>
      <c r="C13" s="76">
        <v>1646</v>
      </c>
      <c r="D13" s="68">
        <v>1787</v>
      </c>
      <c r="E13" s="68">
        <v>1543</v>
      </c>
      <c r="F13" s="69">
        <v>955</v>
      </c>
      <c r="G13" s="69"/>
      <c r="H13" s="68"/>
      <c r="I13" s="68"/>
      <c r="J13" s="69"/>
      <c r="K13" s="69"/>
      <c r="L13" s="69"/>
      <c r="M13" s="69"/>
      <c r="N13" s="68"/>
      <c r="O13" s="72">
        <f t="shared" si="0"/>
        <v>5931</v>
      </c>
    </row>
    <row r="14" spans="1:16" ht="17.100000000000001" customHeight="1" x14ac:dyDescent="0.15">
      <c r="B14" s="79" t="s">
        <v>68</v>
      </c>
      <c r="C14" s="76">
        <v>2504</v>
      </c>
      <c r="D14" s="68">
        <v>2825</v>
      </c>
      <c r="E14" s="68">
        <v>2646</v>
      </c>
      <c r="F14" s="69">
        <v>2543</v>
      </c>
      <c r="G14" s="69"/>
      <c r="H14" s="68"/>
      <c r="I14" s="68"/>
      <c r="J14" s="69"/>
      <c r="K14" s="69"/>
      <c r="L14" s="69"/>
      <c r="M14" s="69"/>
      <c r="N14" s="68"/>
      <c r="O14" s="72">
        <f t="shared" si="0"/>
        <v>10518</v>
      </c>
    </row>
    <row r="15" spans="1:16" ht="17.100000000000001" customHeight="1" x14ac:dyDescent="0.15">
      <c r="B15" s="91" t="s">
        <v>59</v>
      </c>
      <c r="C15" s="92">
        <v>698</v>
      </c>
      <c r="D15" s="93">
        <v>899</v>
      </c>
      <c r="E15" s="93">
        <v>822</v>
      </c>
      <c r="F15" s="94">
        <v>839</v>
      </c>
      <c r="G15" s="94"/>
      <c r="H15" s="93"/>
      <c r="I15" s="93"/>
      <c r="J15" s="94"/>
      <c r="K15" s="94"/>
      <c r="L15" s="94"/>
      <c r="M15" s="94"/>
      <c r="N15" s="93"/>
      <c r="O15" s="95">
        <f t="shared" si="0"/>
        <v>3258</v>
      </c>
    </row>
    <row r="16" spans="1:16" ht="17.100000000000001" customHeight="1" x14ac:dyDescent="0.15">
      <c r="B16" s="101" t="s">
        <v>69</v>
      </c>
      <c r="C16" s="97">
        <v>7351</v>
      </c>
      <c r="D16" s="98">
        <v>8196</v>
      </c>
      <c r="E16" s="98">
        <v>8223</v>
      </c>
      <c r="F16" s="99">
        <v>7738</v>
      </c>
      <c r="G16" s="99"/>
      <c r="H16" s="98"/>
      <c r="I16" s="98"/>
      <c r="J16" s="99"/>
      <c r="K16" s="99"/>
      <c r="L16" s="99"/>
      <c r="M16" s="99"/>
      <c r="N16" s="98"/>
      <c r="O16" s="100">
        <f t="shared" si="0"/>
        <v>31508</v>
      </c>
    </row>
    <row r="17" spans="1:16" ht="17.100000000000001" customHeight="1" x14ac:dyDescent="0.15">
      <c r="B17" s="81" t="s">
        <v>70</v>
      </c>
      <c r="C17" s="82">
        <v>4721</v>
      </c>
      <c r="D17" s="83">
        <v>5279</v>
      </c>
      <c r="E17" s="83">
        <v>5171</v>
      </c>
      <c r="F17" s="84">
        <v>5229</v>
      </c>
      <c r="G17" s="84"/>
      <c r="H17" s="83"/>
      <c r="I17" s="83"/>
      <c r="J17" s="84"/>
      <c r="K17" s="84"/>
      <c r="L17" s="84"/>
      <c r="M17" s="84"/>
      <c r="N17" s="83"/>
      <c r="O17" s="85">
        <f t="shared" si="0"/>
        <v>20400</v>
      </c>
    </row>
    <row r="18" spans="1:16" ht="17.100000000000001" customHeight="1" x14ac:dyDescent="0.15">
      <c r="B18" s="91" t="s">
        <v>59</v>
      </c>
      <c r="C18" s="92">
        <v>2630</v>
      </c>
      <c r="D18" s="93">
        <v>2917</v>
      </c>
      <c r="E18" s="93">
        <v>3052</v>
      </c>
      <c r="F18" s="94">
        <v>2509</v>
      </c>
      <c r="G18" s="94"/>
      <c r="H18" s="93"/>
      <c r="I18" s="93"/>
      <c r="J18" s="94"/>
      <c r="K18" s="94"/>
      <c r="L18" s="94"/>
      <c r="M18" s="94"/>
      <c r="N18" s="93"/>
      <c r="O18" s="95">
        <f t="shared" si="0"/>
        <v>11108</v>
      </c>
    </row>
    <row r="19" spans="1:16" ht="17.100000000000001" customHeight="1" x14ac:dyDescent="0.15">
      <c r="B19" s="102" t="s">
        <v>34</v>
      </c>
      <c r="C19" s="97">
        <v>3677</v>
      </c>
      <c r="D19" s="98">
        <v>4644</v>
      </c>
      <c r="E19" s="98">
        <v>4526</v>
      </c>
      <c r="F19" s="99">
        <v>4448</v>
      </c>
      <c r="G19" s="99"/>
      <c r="H19" s="98"/>
      <c r="I19" s="98"/>
      <c r="J19" s="99"/>
      <c r="K19" s="99"/>
      <c r="L19" s="99"/>
      <c r="M19" s="99"/>
      <c r="N19" s="98"/>
      <c r="O19" s="100">
        <f t="shared" si="0"/>
        <v>17295</v>
      </c>
    </row>
    <row r="20" spans="1:16" ht="17.100000000000001" customHeight="1" x14ac:dyDescent="0.15">
      <c r="B20" s="102" t="s">
        <v>35</v>
      </c>
      <c r="C20" s="97">
        <v>7309</v>
      </c>
      <c r="D20" s="98">
        <v>7692</v>
      </c>
      <c r="E20" s="98">
        <v>7421</v>
      </c>
      <c r="F20" s="99">
        <v>8144</v>
      </c>
      <c r="G20" s="99"/>
      <c r="H20" s="98"/>
      <c r="I20" s="98"/>
      <c r="J20" s="99"/>
      <c r="K20" s="99"/>
      <c r="L20" s="99"/>
      <c r="M20" s="99"/>
      <c r="N20" s="98"/>
      <c r="O20" s="100">
        <f t="shared" si="0"/>
        <v>30566</v>
      </c>
    </row>
    <row r="21" spans="1:16" ht="17.100000000000001" customHeight="1" x14ac:dyDescent="0.15">
      <c r="B21" s="96" t="s">
        <v>36</v>
      </c>
      <c r="C21" s="97">
        <v>12664</v>
      </c>
      <c r="D21" s="98">
        <v>12729</v>
      </c>
      <c r="E21" s="98">
        <v>13059</v>
      </c>
      <c r="F21" s="99">
        <v>13702</v>
      </c>
      <c r="G21" s="99"/>
      <c r="H21" s="98"/>
      <c r="I21" s="98"/>
      <c r="J21" s="99"/>
      <c r="K21" s="99"/>
      <c r="L21" s="99"/>
      <c r="M21" s="99"/>
      <c r="N21" s="98"/>
      <c r="O21" s="100">
        <f t="shared" si="0"/>
        <v>52154</v>
      </c>
    </row>
    <row r="22" spans="1:16" ht="17.100000000000001" customHeight="1" x14ac:dyDescent="0.15">
      <c r="B22" s="81" t="s">
        <v>71</v>
      </c>
      <c r="C22" s="82">
        <v>8065</v>
      </c>
      <c r="D22" s="83">
        <v>8032</v>
      </c>
      <c r="E22" s="83">
        <v>8605</v>
      </c>
      <c r="F22" s="84">
        <v>8677</v>
      </c>
      <c r="G22" s="84"/>
      <c r="H22" s="83"/>
      <c r="I22" s="83"/>
      <c r="J22" s="84"/>
      <c r="K22" s="84"/>
      <c r="L22" s="84"/>
      <c r="M22" s="84"/>
      <c r="N22" s="83"/>
      <c r="O22" s="85">
        <f t="shared" si="0"/>
        <v>33379</v>
      </c>
    </row>
    <row r="23" spans="1:16" ht="17.100000000000001" customHeight="1" x14ac:dyDescent="0.15">
      <c r="B23" s="91" t="s">
        <v>72</v>
      </c>
      <c r="C23" s="92">
        <v>4599</v>
      </c>
      <c r="D23" s="93">
        <v>4697</v>
      </c>
      <c r="E23" s="93">
        <v>4454</v>
      </c>
      <c r="F23" s="94">
        <v>5025</v>
      </c>
      <c r="G23" s="94"/>
      <c r="H23" s="93"/>
      <c r="I23" s="93"/>
      <c r="J23" s="94"/>
      <c r="K23" s="94"/>
      <c r="L23" s="94"/>
      <c r="M23" s="94"/>
      <c r="N23" s="93"/>
      <c r="O23" s="95">
        <f t="shared" si="0"/>
        <v>18775</v>
      </c>
    </row>
    <row r="24" spans="1:16" s="63" customFormat="1" ht="20.100000000000001" customHeight="1" x14ac:dyDescent="0.15">
      <c r="B24" s="103" t="s">
        <v>16</v>
      </c>
      <c r="C24" s="104">
        <v>57564</v>
      </c>
      <c r="D24" s="105">
        <v>61521</v>
      </c>
      <c r="E24" s="105">
        <v>61399</v>
      </c>
      <c r="F24" s="105">
        <v>60699</v>
      </c>
      <c r="G24" s="105"/>
      <c r="H24" s="105"/>
      <c r="I24" s="105"/>
      <c r="J24" s="105"/>
      <c r="K24" s="105"/>
      <c r="L24" s="105"/>
      <c r="M24" s="105"/>
      <c r="N24" s="105"/>
      <c r="O24" s="106">
        <f>O5+O10+O11+O16+O19+O20+O21</f>
        <v>241183</v>
      </c>
      <c r="P24" s="64"/>
    </row>
    <row r="25" spans="1:16" ht="17.100000000000001" customHeight="1" x14ac:dyDescent="0.15">
      <c r="B25" s="96" t="s">
        <v>73</v>
      </c>
      <c r="C25" s="97">
        <v>186462</v>
      </c>
      <c r="D25" s="98">
        <v>146311</v>
      </c>
      <c r="E25" s="98">
        <v>147371</v>
      </c>
      <c r="F25" s="99">
        <v>156626</v>
      </c>
      <c r="G25" s="99"/>
      <c r="H25" s="98"/>
      <c r="I25" s="98"/>
      <c r="J25" s="99"/>
      <c r="K25" s="99"/>
      <c r="L25" s="99"/>
      <c r="M25" s="99"/>
      <c r="N25" s="98"/>
      <c r="O25" s="100">
        <f t="shared" si="0"/>
        <v>636770</v>
      </c>
    </row>
    <row r="26" spans="1:16" ht="17.100000000000001" customHeight="1" x14ac:dyDescent="0.15">
      <c r="B26" s="81" t="s">
        <v>74</v>
      </c>
      <c r="C26" s="82">
        <v>118188</v>
      </c>
      <c r="D26" s="83">
        <v>80473</v>
      </c>
      <c r="E26" s="83">
        <v>90838</v>
      </c>
      <c r="F26" s="84">
        <v>93670</v>
      </c>
      <c r="G26" s="84"/>
      <c r="H26" s="83"/>
      <c r="I26" s="83"/>
      <c r="J26" s="84"/>
      <c r="K26" s="84"/>
      <c r="L26" s="84"/>
      <c r="M26" s="84"/>
      <c r="N26" s="83"/>
      <c r="O26" s="85">
        <f t="shared" si="0"/>
        <v>383169</v>
      </c>
    </row>
    <row r="27" spans="1:16" ht="17.100000000000001" customHeight="1" x14ac:dyDescent="0.15">
      <c r="B27" s="79" t="s">
        <v>75</v>
      </c>
      <c r="C27" s="76">
        <v>58208</v>
      </c>
      <c r="D27" s="68">
        <v>51613</v>
      </c>
      <c r="E27" s="68">
        <v>49345</v>
      </c>
      <c r="F27" s="69">
        <v>50760</v>
      </c>
      <c r="G27" s="69"/>
      <c r="H27" s="68"/>
      <c r="I27" s="68"/>
      <c r="J27" s="69"/>
      <c r="K27" s="69"/>
      <c r="L27" s="69"/>
      <c r="M27" s="69"/>
      <c r="N27" s="68"/>
      <c r="O27" s="72">
        <f t="shared" si="0"/>
        <v>209926</v>
      </c>
    </row>
    <row r="28" spans="1:16" ht="17.100000000000001" customHeight="1" x14ac:dyDescent="0.15">
      <c r="B28" s="91" t="s">
        <v>76</v>
      </c>
      <c r="C28" s="92">
        <v>10066</v>
      </c>
      <c r="D28" s="93">
        <v>14225</v>
      </c>
      <c r="E28" s="93">
        <v>7188</v>
      </c>
      <c r="F28" s="94">
        <v>12196</v>
      </c>
      <c r="G28" s="94"/>
      <c r="H28" s="93"/>
      <c r="I28" s="93"/>
      <c r="J28" s="94"/>
      <c r="K28" s="94"/>
      <c r="L28" s="94"/>
      <c r="M28" s="94"/>
      <c r="N28" s="93"/>
      <c r="O28" s="95">
        <f t="shared" si="0"/>
        <v>43675</v>
      </c>
    </row>
    <row r="29" spans="1:16" ht="17.100000000000001" customHeight="1" x14ac:dyDescent="0.15">
      <c r="A29" s="37"/>
      <c r="B29" s="96" t="s">
        <v>43</v>
      </c>
      <c r="C29" s="97">
        <v>77147</v>
      </c>
      <c r="D29" s="98">
        <v>79543</v>
      </c>
      <c r="E29" s="98">
        <v>76320</v>
      </c>
      <c r="F29" s="99">
        <v>77363</v>
      </c>
      <c r="G29" s="99"/>
      <c r="H29" s="98"/>
      <c r="I29" s="98"/>
      <c r="J29" s="99"/>
      <c r="K29" s="99"/>
      <c r="L29" s="99"/>
      <c r="M29" s="99"/>
      <c r="N29" s="98"/>
      <c r="O29" s="100">
        <f>SUM(C29:N29)</f>
        <v>310373</v>
      </c>
    </row>
    <row r="30" spans="1:16" ht="17.100000000000001" customHeight="1" x14ac:dyDescent="0.15">
      <c r="A30" s="38"/>
      <c r="B30" s="81" t="s">
        <v>63</v>
      </c>
      <c r="C30" s="82">
        <v>39945</v>
      </c>
      <c r="D30" s="83">
        <v>48296</v>
      </c>
      <c r="E30" s="83">
        <v>53074</v>
      </c>
      <c r="F30" s="84">
        <v>41005</v>
      </c>
      <c r="G30" s="84"/>
      <c r="H30" s="83"/>
      <c r="I30" s="83"/>
      <c r="J30" s="84"/>
      <c r="K30" s="84"/>
      <c r="L30" s="84"/>
      <c r="M30" s="84"/>
      <c r="N30" s="83"/>
      <c r="O30" s="85">
        <f t="shared" si="0"/>
        <v>182320</v>
      </c>
    </row>
    <row r="31" spans="1:16" ht="17.100000000000001" customHeight="1" x14ac:dyDescent="0.15">
      <c r="A31" s="38"/>
      <c r="B31" s="79" t="s">
        <v>77</v>
      </c>
      <c r="C31" s="76">
        <v>7038</v>
      </c>
      <c r="D31" s="68">
        <v>7442</v>
      </c>
      <c r="E31" s="68">
        <v>6953</v>
      </c>
      <c r="F31" s="69">
        <v>6246</v>
      </c>
      <c r="G31" s="69"/>
      <c r="H31" s="68"/>
      <c r="I31" s="68"/>
      <c r="J31" s="69"/>
      <c r="K31" s="69"/>
      <c r="L31" s="69"/>
      <c r="M31" s="69"/>
      <c r="N31" s="68"/>
      <c r="O31" s="85">
        <f t="shared" si="0"/>
        <v>27679</v>
      </c>
    </row>
    <row r="32" spans="1:16" ht="17.100000000000001" customHeight="1" x14ac:dyDescent="0.15">
      <c r="A32" s="37"/>
      <c r="B32" s="80" t="s">
        <v>162</v>
      </c>
      <c r="C32" s="77">
        <v>30164</v>
      </c>
      <c r="D32" s="70">
        <v>23805</v>
      </c>
      <c r="E32" s="70">
        <v>16293</v>
      </c>
      <c r="F32" s="71">
        <v>30112</v>
      </c>
      <c r="G32" s="71"/>
      <c r="H32" s="70"/>
      <c r="I32" s="70"/>
      <c r="J32" s="71"/>
      <c r="K32" s="71"/>
      <c r="L32" s="71"/>
      <c r="M32" s="71"/>
      <c r="N32" s="70"/>
      <c r="O32" s="85">
        <f>SUM(C32:N32)</f>
        <v>100374</v>
      </c>
    </row>
    <row r="33" spans="2:15" ht="17.100000000000001" customHeight="1" x14ac:dyDescent="0.15">
      <c r="B33" s="102" t="s">
        <v>45</v>
      </c>
      <c r="C33" s="97">
        <v>193624</v>
      </c>
      <c r="D33" s="98">
        <v>178802</v>
      </c>
      <c r="E33" s="98">
        <v>174911</v>
      </c>
      <c r="F33" s="99">
        <v>173712</v>
      </c>
      <c r="G33" s="99"/>
      <c r="H33" s="98"/>
      <c r="I33" s="98"/>
      <c r="J33" s="99"/>
      <c r="K33" s="99"/>
      <c r="L33" s="99"/>
      <c r="M33" s="99"/>
      <c r="N33" s="98"/>
      <c r="O33" s="100">
        <f t="shared" si="0"/>
        <v>721049</v>
      </c>
    </row>
    <row r="34" spans="2:15" ht="17.100000000000001" customHeight="1" x14ac:dyDescent="0.15">
      <c r="B34" s="102" t="s">
        <v>46</v>
      </c>
      <c r="C34" s="97">
        <v>9704</v>
      </c>
      <c r="D34" s="98">
        <v>9881</v>
      </c>
      <c r="E34" s="98">
        <v>8583</v>
      </c>
      <c r="F34" s="99">
        <v>6140</v>
      </c>
      <c r="G34" s="99"/>
      <c r="H34" s="98"/>
      <c r="I34" s="98"/>
      <c r="J34" s="99"/>
      <c r="K34" s="99"/>
      <c r="L34" s="99"/>
      <c r="M34" s="99"/>
      <c r="N34" s="98"/>
      <c r="O34" s="100">
        <f t="shared" si="0"/>
        <v>34308</v>
      </c>
    </row>
    <row r="35" spans="2:15" ht="17.100000000000001" customHeight="1" x14ac:dyDescent="0.15">
      <c r="B35" s="102" t="s">
        <v>78</v>
      </c>
      <c r="C35" s="97">
        <v>8936</v>
      </c>
      <c r="D35" s="98">
        <v>8547</v>
      </c>
      <c r="E35" s="98">
        <v>11120</v>
      </c>
      <c r="F35" s="99">
        <v>10878</v>
      </c>
      <c r="G35" s="99"/>
      <c r="H35" s="98"/>
      <c r="I35" s="98"/>
      <c r="J35" s="99"/>
      <c r="K35" s="99"/>
      <c r="L35" s="99"/>
      <c r="M35" s="99"/>
      <c r="N35" s="98"/>
      <c r="O35" s="100">
        <f t="shared" si="0"/>
        <v>39481</v>
      </c>
    </row>
    <row r="36" spans="2:15" ht="17.100000000000001" customHeight="1" x14ac:dyDescent="0.15">
      <c r="B36" s="81" t="s">
        <v>63</v>
      </c>
      <c r="C36" s="82">
        <v>6516</v>
      </c>
      <c r="D36" s="83">
        <v>5988</v>
      </c>
      <c r="E36" s="83">
        <v>8334</v>
      </c>
      <c r="F36" s="84">
        <v>8008</v>
      </c>
      <c r="G36" s="84"/>
      <c r="H36" s="83"/>
      <c r="I36" s="83"/>
      <c r="J36" s="84"/>
      <c r="K36" s="84"/>
      <c r="L36" s="84"/>
      <c r="M36" s="84"/>
      <c r="N36" s="83"/>
      <c r="O36" s="85">
        <f t="shared" si="0"/>
        <v>28846</v>
      </c>
    </row>
    <row r="37" spans="2:15" ht="17.100000000000001" customHeight="1" x14ac:dyDescent="0.15">
      <c r="B37" s="91" t="s">
        <v>59</v>
      </c>
      <c r="C37" s="92">
        <v>2420</v>
      </c>
      <c r="D37" s="93">
        <v>2559</v>
      </c>
      <c r="E37" s="93">
        <v>2786</v>
      </c>
      <c r="F37" s="94">
        <v>2870</v>
      </c>
      <c r="G37" s="94"/>
      <c r="H37" s="93"/>
      <c r="I37" s="93"/>
      <c r="J37" s="94"/>
      <c r="K37" s="94"/>
      <c r="L37" s="94"/>
      <c r="M37" s="94"/>
      <c r="N37" s="93"/>
      <c r="O37" s="95">
        <f t="shared" si="0"/>
        <v>10635</v>
      </c>
    </row>
    <row r="38" spans="2:15" ht="17.100000000000001" customHeight="1" x14ac:dyDescent="0.15">
      <c r="B38" s="96" t="s">
        <v>48</v>
      </c>
      <c r="C38" s="97">
        <v>14538</v>
      </c>
      <c r="D38" s="98">
        <v>14014</v>
      </c>
      <c r="E38" s="98">
        <v>15289</v>
      </c>
      <c r="F38" s="99">
        <v>15480</v>
      </c>
      <c r="G38" s="99"/>
      <c r="H38" s="98"/>
      <c r="I38" s="98"/>
      <c r="J38" s="99"/>
      <c r="K38" s="99"/>
      <c r="L38" s="99"/>
      <c r="M38" s="99"/>
      <c r="N38" s="98"/>
      <c r="O38" s="100">
        <f t="shared" si="0"/>
        <v>59321</v>
      </c>
    </row>
    <row r="39" spans="2:15" ht="17.100000000000001" customHeight="1" x14ac:dyDescent="0.15">
      <c r="B39" s="101" t="s">
        <v>79</v>
      </c>
      <c r="C39" s="97">
        <v>134999</v>
      </c>
      <c r="D39" s="98">
        <v>125155</v>
      </c>
      <c r="E39" s="98">
        <v>110982</v>
      </c>
      <c r="F39" s="99">
        <v>102547</v>
      </c>
      <c r="G39" s="99"/>
      <c r="H39" s="98"/>
      <c r="I39" s="98"/>
      <c r="J39" s="99"/>
      <c r="K39" s="99"/>
      <c r="L39" s="99"/>
      <c r="M39" s="99"/>
      <c r="N39" s="98"/>
      <c r="O39" s="100">
        <f t="shared" si="0"/>
        <v>473683</v>
      </c>
    </row>
    <row r="40" spans="2:15" ht="17.100000000000001" customHeight="1" x14ac:dyDescent="0.15">
      <c r="B40" s="81" t="s">
        <v>80</v>
      </c>
      <c r="C40" s="82">
        <v>115310</v>
      </c>
      <c r="D40" s="83">
        <v>107296</v>
      </c>
      <c r="E40" s="83">
        <v>92059</v>
      </c>
      <c r="F40" s="84">
        <v>85262</v>
      </c>
      <c r="G40" s="84"/>
      <c r="H40" s="83"/>
      <c r="I40" s="83"/>
      <c r="J40" s="84"/>
      <c r="K40" s="84"/>
      <c r="L40" s="84"/>
      <c r="M40" s="84"/>
      <c r="N40" s="83"/>
      <c r="O40" s="85">
        <f t="shared" si="0"/>
        <v>399927</v>
      </c>
    </row>
    <row r="41" spans="2:15" ht="17.100000000000001" customHeight="1" x14ac:dyDescent="0.15">
      <c r="B41" s="79" t="s">
        <v>81</v>
      </c>
      <c r="C41" s="76">
        <v>8220</v>
      </c>
      <c r="D41" s="68">
        <v>7300</v>
      </c>
      <c r="E41" s="68">
        <v>7828</v>
      </c>
      <c r="F41" s="69">
        <v>8252</v>
      </c>
      <c r="G41" s="69"/>
      <c r="H41" s="68"/>
      <c r="I41" s="68"/>
      <c r="J41" s="69"/>
      <c r="K41" s="69"/>
      <c r="L41" s="69"/>
      <c r="M41" s="69"/>
      <c r="N41" s="68"/>
      <c r="O41" s="72">
        <f t="shared" si="0"/>
        <v>31600</v>
      </c>
    </row>
    <row r="42" spans="2:15" ht="17.100000000000001" customHeight="1" x14ac:dyDescent="0.15">
      <c r="B42" s="91" t="s">
        <v>82</v>
      </c>
      <c r="C42" s="92">
        <v>11469</v>
      </c>
      <c r="D42" s="93">
        <v>10559</v>
      </c>
      <c r="E42" s="93">
        <v>11095</v>
      </c>
      <c r="F42" s="94">
        <v>9033</v>
      </c>
      <c r="G42" s="94"/>
      <c r="H42" s="93"/>
      <c r="I42" s="93"/>
      <c r="J42" s="94"/>
      <c r="K42" s="94"/>
      <c r="L42" s="94"/>
      <c r="M42" s="94"/>
      <c r="N42" s="93"/>
      <c r="O42" s="95">
        <f t="shared" si="0"/>
        <v>42156</v>
      </c>
    </row>
    <row r="43" spans="2:15" ht="17.100000000000001" customHeight="1" x14ac:dyDescent="0.15">
      <c r="B43" s="102" t="s">
        <v>53</v>
      </c>
      <c r="C43" s="97">
        <v>17320</v>
      </c>
      <c r="D43" s="98">
        <v>15926</v>
      </c>
      <c r="E43" s="98">
        <v>12885</v>
      </c>
      <c r="F43" s="99">
        <v>14020</v>
      </c>
      <c r="G43" s="99"/>
      <c r="H43" s="98"/>
      <c r="I43" s="98"/>
      <c r="J43" s="99"/>
      <c r="K43" s="99"/>
      <c r="L43" s="99"/>
      <c r="M43" s="99"/>
      <c r="N43" s="98"/>
      <c r="O43" s="100">
        <f t="shared" si="0"/>
        <v>60151</v>
      </c>
    </row>
    <row r="44" spans="2:15" ht="17.100000000000001" customHeight="1" x14ac:dyDescent="0.15">
      <c r="B44" s="102" t="s">
        <v>54</v>
      </c>
      <c r="C44" s="97">
        <v>2594</v>
      </c>
      <c r="D44" s="98">
        <v>2541</v>
      </c>
      <c r="E44" s="98">
        <v>2270</v>
      </c>
      <c r="F44" s="99">
        <v>2151</v>
      </c>
      <c r="G44" s="99"/>
      <c r="H44" s="98"/>
      <c r="I44" s="98"/>
      <c r="J44" s="99"/>
      <c r="K44" s="99"/>
      <c r="L44" s="99"/>
      <c r="M44" s="99"/>
      <c r="N44" s="98"/>
      <c r="O44" s="100">
        <f t="shared" si="0"/>
        <v>9556</v>
      </c>
    </row>
    <row r="45" spans="2:15" ht="17.100000000000001" customHeight="1" x14ac:dyDescent="0.15">
      <c r="B45" s="102" t="s">
        <v>55</v>
      </c>
      <c r="C45" s="97">
        <v>21348</v>
      </c>
      <c r="D45" s="98">
        <v>17101</v>
      </c>
      <c r="E45" s="98">
        <v>12428</v>
      </c>
      <c r="F45" s="99">
        <v>12563</v>
      </c>
      <c r="G45" s="99"/>
      <c r="H45" s="98"/>
      <c r="I45" s="98"/>
      <c r="J45" s="99"/>
      <c r="K45" s="99"/>
      <c r="L45" s="99"/>
      <c r="M45" s="99"/>
      <c r="N45" s="98"/>
      <c r="O45" s="100">
        <f t="shared" si="0"/>
        <v>63440</v>
      </c>
    </row>
    <row r="46" spans="2:15" ht="17.100000000000001" customHeight="1" x14ac:dyDescent="0.15">
      <c r="B46" s="102" t="s">
        <v>56</v>
      </c>
      <c r="C46" s="97" t="s">
        <v>164</v>
      </c>
      <c r="D46" s="98" t="s">
        <v>164</v>
      </c>
      <c r="E46" s="98" t="s">
        <v>164</v>
      </c>
      <c r="F46" s="99" t="s">
        <v>164</v>
      </c>
      <c r="G46" s="99"/>
      <c r="H46" s="98"/>
      <c r="I46" s="98"/>
      <c r="J46" s="99"/>
      <c r="K46" s="99"/>
      <c r="L46" s="247"/>
      <c r="M46" s="99"/>
      <c r="N46" s="98"/>
      <c r="O46" s="100" t="s">
        <v>163</v>
      </c>
    </row>
    <row r="47" spans="2:15" ht="17.100000000000001" customHeight="1" x14ac:dyDescent="0.15">
      <c r="B47" s="102" t="s">
        <v>57</v>
      </c>
      <c r="C47" s="97">
        <v>28319</v>
      </c>
      <c r="D47" s="98">
        <v>23883</v>
      </c>
      <c r="E47" s="98">
        <v>14047</v>
      </c>
      <c r="F47" s="99">
        <v>23942</v>
      </c>
      <c r="G47" s="99"/>
      <c r="H47" s="98"/>
      <c r="I47" s="98"/>
      <c r="J47" s="99"/>
      <c r="K47" s="99"/>
      <c r="L47" s="99"/>
      <c r="M47" s="99"/>
      <c r="N47" s="98"/>
      <c r="O47" s="100">
        <f t="shared" si="0"/>
        <v>90191</v>
      </c>
    </row>
    <row r="48" spans="2:15" ht="17.100000000000001" customHeight="1" x14ac:dyDescent="0.15">
      <c r="B48" s="81" t="s">
        <v>58</v>
      </c>
      <c r="C48" s="82" t="s">
        <v>164</v>
      </c>
      <c r="D48" s="83" t="s">
        <v>164</v>
      </c>
      <c r="E48" s="83" t="s">
        <v>164</v>
      </c>
      <c r="F48" s="84" t="s">
        <v>164</v>
      </c>
      <c r="G48" s="84"/>
      <c r="H48" s="83"/>
      <c r="I48" s="83"/>
      <c r="J48" s="84"/>
      <c r="K48" s="84"/>
      <c r="L48" s="84"/>
      <c r="M48" s="84"/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164</v>
      </c>
      <c r="D49" s="93" t="s">
        <v>164</v>
      </c>
      <c r="E49" s="93" t="s">
        <v>164</v>
      </c>
      <c r="F49" s="94" t="s">
        <v>164</v>
      </c>
      <c r="G49" s="94"/>
      <c r="H49" s="93"/>
      <c r="I49" s="93"/>
      <c r="J49" s="94"/>
      <c r="K49" s="94"/>
      <c r="L49" s="94"/>
      <c r="M49" s="94"/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6252</v>
      </c>
      <c r="D50" s="98">
        <v>8396</v>
      </c>
      <c r="E50" s="98">
        <v>7206</v>
      </c>
      <c r="F50" s="99">
        <v>10391</v>
      </c>
      <c r="G50" s="99"/>
      <c r="H50" s="98"/>
      <c r="I50" s="98"/>
      <c r="J50" s="99"/>
      <c r="K50" s="99"/>
      <c r="L50" s="99"/>
      <c r="M50" s="99"/>
      <c r="N50" s="98"/>
      <c r="O50" s="100">
        <f t="shared" si="0"/>
        <v>32245</v>
      </c>
    </row>
    <row r="51" spans="1:16" ht="17.100000000000001" customHeight="1" x14ac:dyDescent="0.15">
      <c r="A51" s="12"/>
      <c r="B51" s="109" t="s">
        <v>61</v>
      </c>
      <c r="C51" s="110">
        <v>3531</v>
      </c>
      <c r="D51" s="111">
        <v>3214</v>
      </c>
      <c r="E51" s="111">
        <v>2954</v>
      </c>
      <c r="F51" s="111">
        <v>3353</v>
      </c>
      <c r="G51" s="111"/>
      <c r="H51" s="111"/>
      <c r="I51" s="111"/>
      <c r="J51" s="112"/>
      <c r="K51" s="112"/>
      <c r="L51" s="111"/>
      <c r="M51" s="111"/>
      <c r="N51" s="111"/>
      <c r="O51" s="113">
        <f t="shared" si="0"/>
        <v>13052</v>
      </c>
    </row>
    <row r="52" spans="1:16" s="63" customFormat="1" ht="20.100000000000001" customHeight="1" x14ac:dyDescent="0.15">
      <c r="B52" s="103" t="s">
        <v>17</v>
      </c>
      <c r="C52" s="104">
        <v>704774</v>
      </c>
      <c r="D52" s="105">
        <v>633314</v>
      </c>
      <c r="E52" s="105">
        <v>596366</v>
      </c>
      <c r="F52" s="105">
        <v>609166</v>
      </c>
      <c r="G52" s="105"/>
      <c r="H52" s="105"/>
      <c r="I52" s="105"/>
      <c r="J52" s="105"/>
      <c r="K52" s="105"/>
      <c r="L52" s="105"/>
      <c r="M52" s="105"/>
      <c r="N52" s="105"/>
      <c r="O52" s="106">
        <f>O25+O300+O33+O34+O35+O38+O39+O43+O44+O45+O47+O50+O51+O29</f>
        <v>2543620</v>
      </c>
      <c r="P52" s="64"/>
    </row>
    <row r="53" spans="1:16" ht="17.100000000000001" customHeight="1" x14ac:dyDescent="0.15">
      <c r="B53" s="114" t="s">
        <v>62</v>
      </c>
      <c r="C53" s="115">
        <v>20820</v>
      </c>
      <c r="D53" s="116">
        <v>19332</v>
      </c>
      <c r="E53" s="116">
        <v>16899</v>
      </c>
      <c r="F53" s="117">
        <v>14665</v>
      </c>
      <c r="G53" s="117"/>
      <c r="H53" s="116"/>
      <c r="I53" s="116"/>
      <c r="J53" s="117"/>
      <c r="K53" s="117"/>
      <c r="L53" s="117"/>
      <c r="M53" s="117"/>
      <c r="N53" s="116"/>
      <c r="O53" s="118">
        <f t="shared" si="0"/>
        <v>71716</v>
      </c>
    </row>
    <row r="54" spans="1:16" s="63" customFormat="1" ht="20.100000000000001" customHeight="1" thickBot="1" x14ac:dyDescent="0.2">
      <c r="B54" s="119" t="s">
        <v>15</v>
      </c>
      <c r="C54" s="120">
        <v>783158</v>
      </c>
      <c r="D54" s="121">
        <v>714167</v>
      </c>
      <c r="E54" s="121">
        <v>674664</v>
      </c>
      <c r="F54" s="121">
        <v>684530</v>
      </c>
      <c r="G54" s="121"/>
      <c r="H54" s="121"/>
      <c r="I54" s="121"/>
      <c r="J54" s="121"/>
      <c r="K54" s="121"/>
      <c r="L54" s="121"/>
      <c r="M54" s="121"/>
      <c r="N54" s="121"/>
      <c r="O54" s="122">
        <f>O24+O52+O53</f>
        <v>2856519</v>
      </c>
      <c r="P54" s="64"/>
    </row>
    <row r="55" spans="1:16" s="41" customFormat="1" ht="17.100000000000001" customHeight="1" x14ac:dyDescent="0.15">
      <c r="C55" s="40"/>
      <c r="L55" s="35" t="s">
        <v>155</v>
      </c>
      <c r="P55" s="42"/>
    </row>
    <row r="56" spans="1:16" s="41" customFormat="1" ht="17.100000000000001" customHeight="1" x14ac:dyDescent="0.15">
      <c r="A56" s="39"/>
      <c r="B56" s="35" t="s">
        <v>154</v>
      </c>
      <c r="C56" s="40"/>
      <c r="P56" s="42"/>
    </row>
    <row r="57" spans="1:16" x14ac:dyDescent="0.15">
      <c r="B57" s="18" t="s">
        <v>156</v>
      </c>
    </row>
    <row r="58" spans="1:16" x14ac:dyDescent="0.15">
      <c r="B58" s="18" t="s">
        <v>165</v>
      </c>
    </row>
  </sheetData>
  <phoneticPr fontId="2"/>
  <pageMargins left="0.74803149606299213" right="0" top="0.19685039370078741" bottom="3.937007874015748E-2" header="0.15748031496062992" footer="0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" t="s">
        <v>14</v>
      </c>
    </row>
    <row r="2" spans="1:17" ht="21" customHeight="1" x14ac:dyDescent="0.15">
      <c r="B2" s="36"/>
      <c r="D2" s="32"/>
      <c r="G2" s="19" t="s">
        <v>158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17989</v>
      </c>
      <c r="D5" s="164">
        <v>19023</v>
      </c>
      <c r="E5" s="164">
        <v>18843</v>
      </c>
      <c r="F5" s="164">
        <v>19351</v>
      </c>
      <c r="G5" s="164"/>
      <c r="H5" s="164"/>
      <c r="I5" s="165"/>
      <c r="J5" s="165"/>
      <c r="K5" s="164"/>
      <c r="L5" s="164"/>
      <c r="M5" s="164"/>
      <c r="N5" s="164"/>
      <c r="O5" s="166">
        <f>SUM(C5:N5)</f>
        <v>75206</v>
      </c>
      <c r="P5" s="31"/>
    </row>
    <row r="6" spans="1:17" ht="17.100000000000001" customHeight="1" x14ac:dyDescent="0.15">
      <c r="B6" s="157" t="s">
        <v>23</v>
      </c>
      <c r="C6" s="158">
        <v>1675</v>
      </c>
      <c r="D6" s="159">
        <v>2152</v>
      </c>
      <c r="E6" s="159">
        <v>1934</v>
      </c>
      <c r="F6" s="159">
        <v>1953</v>
      </c>
      <c r="G6" s="159"/>
      <c r="H6" s="159"/>
      <c r="I6" s="160"/>
      <c r="J6" s="160"/>
      <c r="K6" s="159"/>
      <c r="L6" s="159"/>
      <c r="M6" s="159"/>
      <c r="N6" s="159"/>
      <c r="O6" s="161">
        <f>SUM(C6:N6)</f>
        <v>7714</v>
      </c>
      <c r="P6" s="31"/>
    </row>
    <row r="7" spans="1:17" ht="17.100000000000001" customHeight="1" x14ac:dyDescent="0.15">
      <c r="B7" s="134" t="s">
        <v>24</v>
      </c>
      <c r="C7" s="131">
        <v>646</v>
      </c>
      <c r="D7" s="123">
        <v>713</v>
      </c>
      <c r="E7" s="123">
        <v>709</v>
      </c>
      <c r="F7" s="123">
        <v>733</v>
      </c>
      <c r="G7" s="123"/>
      <c r="H7" s="123"/>
      <c r="I7" s="124"/>
      <c r="J7" s="124"/>
      <c r="K7" s="123"/>
      <c r="L7" s="123"/>
      <c r="M7" s="123"/>
      <c r="N7" s="123"/>
      <c r="O7" s="125">
        <f t="shared" ref="O7:O53" si="0">SUM(C7:N7)</f>
        <v>2801</v>
      </c>
      <c r="P7" s="31"/>
    </row>
    <row r="8" spans="1:17" ht="17.100000000000001" customHeight="1" x14ac:dyDescent="0.15">
      <c r="B8" s="134" t="s">
        <v>25</v>
      </c>
      <c r="C8" s="131">
        <v>8966</v>
      </c>
      <c r="D8" s="123">
        <v>9037</v>
      </c>
      <c r="E8" s="123">
        <v>9012</v>
      </c>
      <c r="F8" s="123">
        <v>9397</v>
      </c>
      <c r="G8" s="123"/>
      <c r="H8" s="123"/>
      <c r="I8" s="124"/>
      <c r="J8" s="124"/>
      <c r="K8" s="123"/>
      <c r="L8" s="123"/>
      <c r="M8" s="123"/>
      <c r="N8" s="123"/>
      <c r="O8" s="125">
        <f t="shared" si="0"/>
        <v>36412</v>
      </c>
      <c r="P8" s="31"/>
    </row>
    <row r="9" spans="1:17" ht="17.100000000000001" customHeight="1" x14ac:dyDescent="0.15">
      <c r="B9" s="136" t="s">
        <v>26</v>
      </c>
      <c r="C9" s="137">
        <v>6702</v>
      </c>
      <c r="D9" s="138">
        <v>7121</v>
      </c>
      <c r="E9" s="138">
        <v>7188</v>
      </c>
      <c r="F9" s="138">
        <v>7268</v>
      </c>
      <c r="G9" s="138"/>
      <c r="H9" s="138"/>
      <c r="I9" s="139"/>
      <c r="J9" s="167"/>
      <c r="K9" s="138"/>
      <c r="L9" s="138"/>
      <c r="M9" s="138"/>
      <c r="N9" s="138"/>
      <c r="O9" s="140">
        <f t="shared" si="0"/>
        <v>28279</v>
      </c>
      <c r="P9" s="31"/>
    </row>
    <row r="10" spans="1:17" ht="17.100000000000001" customHeight="1" x14ac:dyDescent="0.15">
      <c r="B10" s="168" t="s">
        <v>27</v>
      </c>
      <c r="C10" s="169">
        <v>3053</v>
      </c>
      <c r="D10" s="170">
        <v>3191</v>
      </c>
      <c r="E10" s="170">
        <v>3201</v>
      </c>
      <c r="F10" s="170">
        <v>3117</v>
      </c>
      <c r="G10" s="170"/>
      <c r="H10" s="170"/>
      <c r="I10" s="171"/>
      <c r="J10" s="171"/>
      <c r="K10" s="170"/>
      <c r="L10" s="170"/>
      <c r="M10" s="170"/>
      <c r="N10" s="170"/>
      <c r="O10" s="172">
        <f t="shared" si="0"/>
        <v>12562</v>
      </c>
      <c r="P10" s="31"/>
    </row>
    <row r="11" spans="1:17" ht="17.100000000000001" customHeight="1" x14ac:dyDescent="0.15">
      <c r="B11" s="168" t="s">
        <v>28</v>
      </c>
      <c r="C11" s="169">
        <v>4506</v>
      </c>
      <c r="D11" s="170">
        <v>5208</v>
      </c>
      <c r="E11" s="170">
        <v>4962</v>
      </c>
      <c r="F11" s="170">
        <v>4551</v>
      </c>
      <c r="G11" s="170"/>
      <c r="H11" s="170"/>
      <c r="I11" s="171"/>
      <c r="J11" s="171"/>
      <c r="K11" s="170"/>
      <c r="L11" s="170"/>
      <c r="M11" s="170"/>
      <c r="N11" s="170"/>
      <c r="O11" s="172">
        <f t="shared" si="0"/>
        <v>19227</v>
      </c>
      <c r="P11" s="31"/>
    </row>
    <row r="12" spans="1:17" ht="17.100000000000001" customHeight="1" x14ac:dyDescent="0.15">
      <c r="B12" s="157" t="s">
        <v>29</v>
      </c>
      <c r="C12" s="158">
        <v>158</v>
      </c>
      <c r="D12" s="159">
        <v>180</v>
      </c>
      <c r="E12" s="159">
        <v>192</v>
      </c>
      <c r="F12" s="159">
        <v>150</v>
      </c>
      <c r="G12" s="159"/>
      <c r="H12" s="159"/>
      <c r="I12" s="160"/>
      <c r="J12" s="160"/>
      <c r="K12" s="159"/>
      <c r="L12" s="159"/>
      <c r="M12" s="159"/>
      <c r="N12" s="159"/>
      <c r="O12" s="161">
        <f t="shared" si="0"/>
        <v>680</v>
      </c>
      <c r="P12" s="31"/>
    </row>
    <row r="13" spans="1:17" ht="17.100000000000001" customHeight="1" x14ac:dyDescent="0.15">
      <c r="B13" s="134" t="s">
        <v>30</v>
      </c>
      <c r="C13" s="131">
        <v>1239</v>
      </c>
      <c r="D13" s="123">
        <v>1553</v>
      </c>
      <c r="E13" s="123">
        <v>1431</v>
      </c>
      <c r="F13" s="123">
        <v>1221</v>
      </c>
      <c r="G13" s="123"/>
      <c r="H13" s="123"/>
      <c r="I13" s="124"/>
      <c r="J13" s="124"/>
      <c r="K13" s="123"/>
      <c r="L13" s="123"/>
      <c r="M13" s="123"/>
      <c r="N13" s="123"/>
      <c r="O13" s="125">
        <f t="shared" si="0"/>
        <v>5444</v>
      </c>
      <c r="P13" s="31"/>
    </row>
    <row r="14" spans="1:17" ht="17.100000000000001" customHeight="1" x14ac:dyDescent="0.15">
      <c r="B14" s="134" t="s">
        <v>31</v>
      </c>
      <c r="C14" s="131">
        <v>2438</v>
      </c>
      <c r="D14" s="123">
        <v>2697</v>
      </c>
      <c r="E14" s="123">
        <v>2570</v>
      </c>
      <c r="F14" s="123">
        <v>2473</v>
      </c>
      <c r="G14" s="123"/>
      <c r="H14" s="123"/>
      <c r="I14" s="124"/>
      <c r="J14" s="124"/>
      <c r="K14" s="123"/>
      <c r="L14" s="123"/>
      <c r="M14" s="123"/>
      <c r="N14" s="123"/>
      <c r="O14" s="125">
        <f t="shared" si="0"/>
        <v>10178</v>
      </c>
      <c r="P14" s="31"/>
    </row>
    <row r="15" spans="1:17" ht="17.100000000000001" customHeight="1" x14ac:dyDescent="0.15">
      <c r="B15" s="136" t="s">
        <v>26</v>
      </c>
      <c r="C15" s="137">
        <v>671</v>
      </c>
      <c r="D15" s="138">
        <v>778</v>
      </c>
      <c r="E15" s="138">
        <v>769</v>
      </c>
      <c r="F15" s="138">
        <v>707</v>
      </c>
      <c r="G15" s="138"/>
      <c r="H15" s="138"/>
      <c r="I15" s="139"/>
      <c r="J15" s="139"/>
      <c r="K15" s="138"/>
      <c r="L15" s="138"/>
      <c r="M15" s="138"/>
      <c r="N15" s="138"/>
      <c r="O15" s="140">
        <f t="shared" si="0"/>
        <v>2925</v>
      </c>
      <c r="P15" s="31"/>
    </row>
    <row r="16" spans="1:17" ht="17.100000000000001" customHeight="1" x14ac:dyDescent="0.15">
      <c r="B16" s="168" t="s">
        <v>32</v>
      </c>
      <c r="C16" s="169">
        <v>4220</v>
      </c>
      <c r="D16" s="170">
        <v>4709</v>
      </c>
      <c r="E16" s="170">
        <v>4574</v>
      </c>
      <c r="F16" s="170">
        <v>4668</v>
      </c>
      <c r="G16" s="170"/>
      <c r="H16" s="170"/>
      <c r="I16" s="171"/>
      <c r="J16" s="171"/>
      <c r="K16" s="170"/>
      <c r="L16" s="170"/>
      <c r="M16" s="170"/>
      <c r="N16" s="170"/>
      <c r="O16" s="172">
        <f t="shared" si="0"/>
        <v>18171</v>
      </c>
      <c r="P16" s="31"/>
    </row>
    <row r="17" spans="1:17" ht="17.100000000000001" customHeight="1" x14ac:dyDescent="0.15">
      <c r="B17" s="157" t="s">
        <v>33</v>
      </c>
      <c r="C17" s="158">
        <v>3014</v>
      </c>
      <c r="D17" s="159">
        <v>3384</v>
      </c>
      <c r="E17" s="159">
        <v>3308</v>
      </c>
      <c r="F17" s="159">
        <v>3391</v>
      </c>
      <c r="G17" s="159"/>
      <c r="H17" s="159"/>
      <c r="I17" s="160"/>
      <c r="J17" s="160"/>
      <c r="K17" s="159"/>
      <c r="L17" s="159"/>
      <c r="M17" s="159"/>
      <c r="N17" s="159"/>
      <c r="O17" s="161">
        <f t="shared" si="0"/>
        <v>13097</v>
      </c>
      <c r="P17" s="31"/>
    </row>
    <row r="18" spans="1:17" ht="17.100000000000001" customHeight="1" x14ac:dyDescent="0.15">
      <c r="B18" s="136" t="s">
        <v>26</v>
      </c>
      <c r="C18" s="137">
        <v>1206</v>
      </c>
      <c r="D18" s="138">
        <v>1325</v>
      </c>
      <c r="E18" s="138">
        <v>1266</v>
      </c>
      <c r="F18" s="138">
        <v>1277</v>
      </c>
      <c r="G18" s="138"/>
      <c r="H18" s="138"/>
      <c r="I18" s="139"/>
      <c r="J18" s="139"/>
      <c r="K18" s="138"/>
      <c r="L18" s="138"/>
      <c r="M18" s="138"/>
      <c r="N18" s="138"/>
      <c r="O18" s="140">
        <f t="shared" si="0"/>
        <v>5074</v>
      </c>
      <c r="P18" s="31"/>
    </row>
    <row r="19" spans="1:17" ht="17.100000000000001" customHeight="1" x14ac:dyDescent="0.15">
      <c r="B19" s="168" t="s">
        <v>34</v>
      </c>
      <c r="C19" s="169">
        <v>2270</v>
      </c>
      <c r="D19" s="170">
        <v>2715</v>
      </c>
      <c r="E19" s="170">
        <v>2502</v>
      </c>
      <c r="F19" s="170">
        <v>2724</v>
      </c>
      <c r="G19" s="170"/>
      <c r="H19" s="170"/>
      <c r="I19" s="171"/>
      <c r="J19" s="171"/>
      <c r="K19" s="170"/>
      <c r="L19" s="170"/>
      <c r="M19" s="170"/>
      <c r="N19" s="170"/>
      <c r="O19" s="172">
        <f t="shared" si="0"/>
        <v>10211</v>
      </c>
      <c r="P19" s="31"/>
    </row>
    <row r="20" spans="1:17" ht="17.100000000000001" customHeight="1" x14ac:dyDescent="0.15">
      <c r="B20" s="168" t="s">
        <v>35</v>
      </c>
      <c r="C20" s="169">
        <v>7696</v>
      </c>
      <c r="D20" s="170">
        <v>7781</v>
      </c>
      <c r="E20" s="170">
        <v>8180</v>
      </c>
      <c r="F20" s="170">
        <v>8365</v>
      </c>
      <c r="G20" s="170"/>
      <c r="H20" s="170"/>
      <c r="I20" s="171"/>
      <c r="J20" s="171"/>
      <c r="K20" s="170"/>
      <c r="L20" s="170"/>
      <c r="M20" s="170"/>
      <c r="N20" s="170"/>
      <c r="O20" s="172">
        <f t="shared" si="0"/>
        <v>32022</v>
      </c>
      <c r="P20" s="31"/>
    </row>
    <row r="21" spans="1:17" ht="17.100000000000001" customHeight="1" x14ac:dyDescent="0.15">
      <c r="B21" s="168" t="s">
        <v>36</v>
      </c>
      <c r="C21" s="169">
        <v>11860</v>
      </c>
      <c r="D21" s="170">
        <v>12075</v>
      </c>
      <c r="E21" s="170">
        <v>12609</v>
      </c>
      <c r="F21" s="170">
        <v>12912</v>
      </c>
      <c r="G21" s="170"/>
      <c r="H21" s="170"/>
      <c r="I21" s="171"/>
      <c r="J21" s="171"/>
      <c r="K21" s="170"/>
      <c r="L21" s="170"/>
      <c r="M21" s="170"/>
      <c r="N21" s="170"/>
      <c r="O21" s="172">
        <f t="shared" si="0"/>
        <v>49456</v>
      </c>
      <c r="P21" s="31"/>
    </row>
    <row r="22" spans="1:17" ht="17.100000000000001" customHeight="1" x14ac:dyDescent="0.15">
      <c r="B22" s="157" t="s">
        <v>37</v>
      </c>
      <c r="C22" s="158">
        <v>7607</v>
      </c>
      <c r="D22" s="159">
        <v>7575</v>
      </c>
      <c r="E22" s="159">
        <v>8276</v>
      </c>
      <c r="F22" s="159">
        <v>8137</v>
      </c>
      <c r="G22" s="159"/>
      <c r="H22" s="159"/>
      <c r="I22" s="160"/>
      <c r="J22" s="160"/>
      <c r="K22" s="159"/>
      <c r="L22" s="159"/>
      <c r="M22" s="159"/>
      <c r="N22" s="159"/>
      <c r="O22" s="161">
        <f t="shared" si="0"/>
        <v>31595</v>
      </c>
      <c r="P22" s="31"/>
    </row>
    <row r="23" spans="1:17" ht="17.100000000000001" customHeight="1" x14ac:dyDescent="0.15">
      <c r="B23" s="136" t="s">
        <v>38</v>
      </c>
      <c r="C23" s="137">
        <v>4253</v>
      </c>
      <c r="D23" s="138">
        <v>4500</v>
      </c>
      <c r="E23" s="138">
        <v>4333</v>
      </c>
      <c r="F23" s="138">
        <v>4775</v>
      </c>
      <c r="G23" s="138"/>
      <c r="H23" s="138"/>
      <c r="I23" s="139"/>
      <c r="J23" s="139"/>
      <c r="K23" s="138"/>
      <c r="L23" s="138"/>
      <c r="M23" s="138"/>
      <c r="N23" s="138"/>
      <c r="O23" s="140">
        <f t="shared" si="0"/>
        <v>17861</v>
      </c>
      <c r="P23" s="31"/>
    </row>
    <row r="24" spans="1:17" s="65" customFormat="1" ht="20.100000000000001" customHeight="1" x14ac:dyDescent="0.15">
      <c r="B24" s="141" t="s">
        <v>18</v>
      </c>
      <c r="C24" s="142">
        <v>51594</v>
      </c>
      <c r="D24" s="143">
        <v>54702</v>
      </c>
      <c r="E24" s="143">
        <v>54871</v>
      </c>
      <c r="F24" s="143">
        <v>55688</v>
      </c>
      <c r="G24" s="143"/>
      <c r="H24" s="143"/>
      <c r="I24" s="144"/>
      <c r="J24" s="144"/>
      <c r="K24" s="143"/>
      <c r="L24" s="143"/>
      <c r="M24" s="143"/>
      <c r="N24" s="143"/>
      <c r="O24" s="145">
        <f>O5+O10+O11+O16+O19+O20+O21</f>
        <v>216855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158503</v>
      </c>
      <c r="D25" s="175">
        <v>151580</v>
      </c>
      <c r="E25" s="175">
        <v>172880</v>
      </c>
      <c r="F25" s="175">
        <v>187471</v>
      </c>
      <c r="G25" s="175"/>
      <c r="H25" s="175"/>
      <c r="I25" s="176"/>
      <c r="J25" s="176"/>
      <c r="K25" s="175"/>
      <c r="L25" s="175"/>
      <c r="M25" s="175"/>
      <c r="N25" s="175"/>
      <c r="O25" s="177">
        <f>SUM(C25:N25)</f>
        <v>670434</v>
      </c>
      <c r="P25" s="31"/>
    </row>
    <row r="26" spans="1:17" ht="17.100000000000001" customHeight="1" x14ac:dyDescent="0.15">
      <c r="A26" s="34"/>
      <c r="B26" s="157" t="s">
        <v>40</v>
      </c>
      <c r="C26" s="158">
        <v>103531</v>
      </c>
      <c r="D26" s="159">
        <v>83767</v>
      </c>
      <c r="E26" s="159">
        <v>99967</v>
      </c>
      <c r="F26" s="159">
        <v>112177</v>
      </c>
      <c r="G26" s="159"/>
      <c r="H26" s="159"/>
      <c r="I26" s="160"/>
      <c r="J26" s="160"/>
      <c r="K26" s="159"/>
      <c r="L26" s="159"/>
      <c r="M26" s="159"/>
      <c r="N26" s="159"/>
      <c r="O26" s="161">
        <f>SUM(C26:N26)</f>
        <v>399442</v>
      </c>
      <c r="P26" s="31"/>
    </row>
    <row r="27" spans="1:17" ht="17.100000000000001" customHeight="1" x14ac:dyDescent="0.15">
      <c r="B27" s="134" t="s">
        <v>41</v>
      </c>
      <c r="C27" s="131">
        <v>48182</v>
      </c>
      <c r="D27" s="123">
        <v>55050</v>
      </c>
      <c r="E27" s="123">
        <v>63039</v>
      </c>
      <c r="F27" s="123">
        <v>60606</v>
      </c>
      <c r="G27" s="123"/>
      <c r="H27" s="123"/>
      <c r="I27" s="124"/>
      <c r="J27" s="124"/>
      <c r="K27" s="123"/>
      <c r="L27" s="123"/>
      <c r="M27" s="123"/>
      <c r="N27" s="123"/>
      <c r="O27" s="125">
        <f t="shared" si="0"/>
        <v>226877</v>
      </c>
      <c r="P27" s="31"/>
    </row>
    <row r="28" spans="1:17" ht="17.100000000000001" customHeight="1" x14ac:dyDescent="0.15">
      <c r="B28" s="136" t="s">
        <v>42</v>
      </c>
      <c r="C28" s="137">
        <v>6790</v>
      </c>
      <c r="D28" s="138">
        <v>12763</v>
      </c>
      <c r="E28" s="138">
        <v>9874</v>
      </c>
      <c r="F28" s="138">
        <v>14688</v>
      </c>
      <c r="G28" s="138"/>
      <c r="H28" s="138"/>
      <c r="I28" s="139"/>
      <c r="J28" s="139"/>
      <c r="K28" s="138"/>
      <c r="L28" s="138"/>
      <c r="M28" s="138"/>
      <c r="N28" s="138"/>
      <c r="O28" s="140">
        <f t="shared" si="0"/>
        <v>44115</v>
      </c>
      <c r="P28" s="31"/>
    </row>
    <row r="29" spans="1:17" ht="17.100000000000001" customHeight="1" x14ac:dyDescent="0.15">
      <c r="A29" s="37"/>
      <c r="B29" s="168" t="s">
        <v>43</v>
      </c>
      <c r="C29" s="169">
        <v>66180</v>
      </c>
      <c r="D29" s="170">
        <v>71431</v>
      </c>
      <c r="E29" s="170">
        <v>79688</v>
      </c>
      <c r="F29" s="170">
        <v>76218</v>
      </c>
      <c r="G29" s="170"/>
      <c r="H29" s="170"/>
      <c r="I29" s="171"/>
      <c r="J29" s="171"/>
      <c r="K29" s="170"/>
      <c r="L29" s="170"/>
      <c r="M29" s="170"/>
      <c r="N29" s="170"/>
      <c r="O29" s="172">
        <f t="shared" si="0"/>
        <v>293517</v>
      </c>
      <c r="P29" s="31"/>
    </row>
    <row r="30" spans="1:17" ht="17.100000000000001" customHeight="1" x14ac:dyDescent="0.15">
      <c r="A30" s="38"/>
      <c r="B30" s="157" t="s">
        <v>23</v>
      </c>
      <c r="C30" s="158">
        <v>38746</v>
      </c>
      <c r="D30" s="159">
        <v>40066</v>
      </c>
      <c r="E30" s="159">
        <v>48279</v>
      </c>
      <c r="F30" s="159">
        <v>44182</v>
      </c>
      <c r="G30" s="159"/>
      <c r="H30" s="159"/>
      <c r="I30" s="160"/>
      <c r="J30" s="160"/>
      <c r="K30" s="159"/>
      <c r="L30" s="159"/>
      <c r="M30" s="159"/>
      <c r="N30" s="159"/>
      <c r="O30" s="161">
        <f t="shared" si="0"/>
        <v>171273</v>
      </c>
      <c r="P30" s="31"/>
    </row>
    <row r="31" spans="1:17" ht="17.100000000000001" customHeight="1" x14ac:dyDescent="0.15">
      <c r="A31" s="38"/>
      <c r="B31" s="134" t="s">
        <v>44</v>
      </c>
      <c r="C31" s="132">
        <v>5899</v>
      </c>
      <c r="D31" s="126">
        <v>6502</v>
      </c>
      <c r="E31" s="126">
        <v>8214</v>
      </c>
      <c r="F31" s="126">
        <v>5959</v>
      </c>
      <c r="G31" s="126"/>
      <c r="H31" s="126"/>
      <c r="I31" s="127"/>
      <c r="J31" s="127"/>
      <c r="K31" s="126"/>
      <c r="L31" s="126"/>
      <c r="M31" s="126"/>
      <c r="N31" s="126"/>
      <c r="O31" s="161">
        <f>SUM(C31:N31)</f>
        <v>26574</v>
      </c>
      <c r="P31" s="31"/>
    </row>
    <row r="32" spans="1:17" ht="17.100000000000001" customHeight="1" x14ac:dyDescent="0.15">
      <c r="A32" s="37"/>
      <c r="B32" s="135" t="s">
        <v>161</v>
      </c>
      <c r="C32" s="132">
        <v>21535</v>
      </c>
      <c r="D32" s="126">
        <v>24863</v>
      </c>
      <c r="E32" s="126">
        <v>23195</v>
      </c>
      <c r="F32" s="126">
        <v>26077</v>
      </c>
      <c r="G32" s="126"/>
      <c r="H32" s="126"/>
      <c r="I32" s="127"/>
      <c r="J32" s="127"/>
      <c r="K32" s="126"/>
      <c r="L32" s="126"/>
      <c r="M32" s="126"/>
      <c r="N32" s="126"/>
      <c r="O32" s="161">
        <f>SUM(C32:N32)</f>
        <v>95670</v>
      </c>
      <c r="P32" s="31"/>
    </row>
    <row r="33" spans="1:16" ht="17.100000000000001" customHeight="1" x14ac:dyDescent="0.15">
      <c r="A33" s="34"/>
      <c r="B33" s="168" t="s">
        <v>45</v>
      </c>
      <c r="C33" s="169">
        <v>167827</v>
      </c>
      <c r="D33" s="170">
        <v>171382</v>
      </c>
      <c r="E33" s="170">
        <v>173817</v>
      </c>
      <c r="F33" s="170">
        <v>186199</v>
      </c>
      <c r="G33" s="170"/>
      <c r="H33" s="170"/>
      <c r="I33" s="171"/>
      <c r="J33" s="171"/>
      <c r="K33" s="170"/>
      <c r="L33" s="170"/>
      <c r="M33" s="170"/>
      <c r="N33" s="170"/>
      <c r="O33" s="172">
        <f t="shared" si="0"/>
        <v>699225</v>
      </c>
      <c r="P33" s="31"/>
    </row>
    <row r="34" spans="1:16" ht="17.100000000000001" customHeight="1" x14ac:dyDescent="0.15">
      <c r="B34" s="168" t="s">
        <v>46</v>
      </c>
      <c r="C34" s="169">
        <v>7129</v>
      </c>
      <c r="D34" s="170">
        <v>8275</v>
      </c>
      <c r="E34" s="170">
        <v>8918</v>
      </c>
      <c r="F34" s="170">
        <v>8279</v>
      </c>
      <c r="G34" s="170"/>
      <c r="H34" s="170"/>
      <c r="I34" s="171"/>
      <c r="J34" s="171"/>
      <c r="K34" s="170"/>
      <c r="L34" s="170"/>
      <c r="M34" s="170"/>
      <c r="N34" s="170"/>
      <c r="O34" s="172">
        <f t="shared" si="0"/>
        <v>32601</v>
      </c>
      <c r="P34" s="31"/>
    </row>
    <row r="35" spans="1:16" ht="17.100000000000001" customHeight="1" x14ac:dyDescent="0.15">
      <c r="B35" s="168" t="s">
        <v>47</v>
      </c>
      <c r="C35" s="169">
        <v>7841</v>
      </c>
      <c r="D35" s="170">
        <v>7813</v>
      </c>
      <c r="E35" s="170">
        <v>9560</v>
      </c>
      <c r="F35" s="170">
        <v>10439</v>
      </c>
      <c r="G35" s="170"/>
      <c r="H35" s="170"/>
      <c r="I35" s="171"/>
      <c r="J35" s="171"/>
      <c r="K35" s="170"/>
      <c r="L35" s="170"/>
      <c r="M35" s="170"/>
      <c r="N35" s="170"/>
      <c r="O35" s="172">
        <f t="shared" si="0"/>
        <v>35653</v>
      </c>
      <c r="P35" s="31"/>
    </row>
    <row r="36" spans="1:16" ht="17.100000000000001" customHeight="1" x14ac:dyDescent="0.15">
      <c r="B36" s="157" t="s">
        <v>23</v>
      </c>
      <c r="C36" s="158">
        <v>5496</v>
      </c>
      <c r="D36" s="159">
        <v>5395</v>
      </c>
      <c r="E36" s="159">
        <v>7076</v>
      </c>
      <c r="F36" s="159">
        <v>8216</v>
      </c>
      <c r="G36" s="159"/>
      <c r="H36" s="159"/>
      <c r="I36" s="160"/>
      <c r="J36" s="160"/>
      <c r="K36" s="159"/>
      <c r="L36" s="159"/>
      <c r="M36" s="159"/>
      <c r="N36" s="159"/>
      <c r="O36" s="161">
        <f t="shared" si="0"/>
        <v>26183</v>
      </c>
      <c r="P36" s="31"/>
    </row>
    <row r="37" spans="1:16" ht="17.100000000000001" customHeight="1" x14ac:dyDescent="0.15">
      <c r="B37" s="136" t="s">
        <v>26</v>
      </c>
      <c r="C37" s="137">
        <v>2345</v>
      </c>
      <c r="D37" s="138">
        <v>2418</v>
      </c>
      <c r="E37" s="138">
        <v>2484</v>
      </c>
      <c r="F37" s="138">
        <v>2223</v>
      </c>
      <c r="G37" s="138"/>
      <c r="H37" s="138"/>
      <c r="I37" s="139"/>
      <c r="J37" s="139"/>
      <c r="K37" s="138"/>
      <c r="L37" s="138"/>
      <c r="M37" s="138"/>
      <c r="N37" s="138"/>
      <c r="O37" s="140">
        <f t="shared" si="0"/>
        <v>9470</v>
      </c>
      <c r="P37" s="31"/>
    </row>
    <row r="38" spans="1:16" ht="17.100000000000001" customHeight="1" x14ac:dyDescent="0.15">
      <c r="B38" s="168" t="s">
        <v>48</v>
      </c>
      <c r="C38" s="169">
        <v>10104</v>
      </c>
      <c r="D38" s="170">
        <v>11107</v>
      </c>
      <c r="E38" s="170">
        <v>11889</v>
      </c>
      <c r="F38" s="170">
        <v>11177</v>
      </c>
      <c r="G38" s="170"/>
      <c r="H38" s="170"/>
      <c r="I38" s="171"/>
      <c r="J38" s="171"/>
      <c r="K38" s="170"/>
      <c r="L38" s="170"/>
      <c r="M38" s="170"/>
      <c r="N38" s="170"/>
      <c r="O38" s="172">
        <f t="shared" si="0"/>
        <v>44277</v>
      </c>
      <c r="P38" s="31"/>
    </row>
    <row r="39" spans="1:16" ht="17.100000000000001" customHeight="1" x14ac:dyDescent="0.15">
      <c r="B39" s="168" t="s">
        <v>49</v>
      </c>
      <c r="C39" s="169">
        <v>119525</v>
      </c>
      <c r="D39" s="170">
        <v>130199</v>
      </c>
      <c r="E39" s="170">
        <v>126553</v>
      </c>
      <c r="F39" s="170">
        <v>122291</v>
      </c>
      <c r="G39" s="170"/>
      <c r="H39" s="170"/>
      <c r="I39" s="171"/>
      <c r="J39" s="171"/>
      <c r="K39" s="170"/>
      <c r="L39" s="170"/>
      <c r="M39" s="170"/>
      <c r="N39" s="170"/>
      <c r="O39" s="172">
        <f t="shared" si="0"/>
        <v>498568</v>
      </c>
      <c r="P39" s="31"/>
    </row>
    <row r="40" spans="1:16" ht="17.100000000000001" customHeight="1" x14ac:dyDescent="0.15">
      <c r="B40" s="157" t="s">
        <v>50</v>
      </c>
      <c r="C40" s="158">
        <v>102062</v>
      </c>
      <c r="D40" s="159">
        <v>111852</v>
      </c>
      <c r="E40" s="159">
        <v>106884</v>
      </c>
      <c r="F40" s="159">
        <v>103522</v>
      </c>
      <c r="G40" s="159"/>
      <c r="H40" s="159"/>
      <c r="I40" s="160"/>
      <c r="J40" s="160"/>
      <c r="K40" s="159"/>
      <c r="L40" s="159"/>
      <c r="M40" s="159"/>
      <c r="N40" s="159"/>
      <c r="O40" s="161">
        <f t="shared" si="0"/>
        <v>424320</v>
      </c>
      <c r="P40" s="31"/>
    </row>
    <row r="41" spans="1:16" ht="17.100000000000001" customHeight="1" x14ac:dyDescent="0.15">
      <c r="B41" s="134" t="s">
        <v>51</v>
      </c>
      <c r="C41" s="131">
        <v>7487</v>
      </c>
      <c r="D41" s="123">
        <v>8097</v>
      </c>
      <c r="E41" s="123">
        <v>7991</v>
      </c>
      <c r="F41" s="123">
        <v>8098</v>
      </c>
      <c r="G41" s="123"/>
      <c r="H41" s="123"/>
      <c r="I41" s="124"/>
      <c r="J41" s="124"/>
      <c r="K41" s="123"/>
      <c r="L41" s="123"/>
      <c r="M41" s="123"/>
      <c r="N41" s="123"/>
      <c r="O41" s="125">
        <f t="shared" si="0"/>
        <v>31673</v>
      </c>
      <c r="P41" s="31"/>
    </row>
    <row r="42" spans="1:16" ht="17.100000000000001" customHeight="1" x14ac:dyDescent="0.15">
      <c r="B42" s="136" t="s">
        <v>52</v>
      </c>
      <c r="C42" s="137">
        <v>9976</v>
      </c>
      <c r="D42" s="138">
        <v>10250</v>
      </c>
      <c r="E42" s="138">
        <v>11678</v>
      </c>
      <c r="F42" s="138">
        <v>10671</v>
      </c>
      <c r="G42" s="138"/>
      <c r="H42" s="138"/>
      <c r="I42" s="139"/>
      <c r="J42" s="139"/>
      <c r="K42" s="138"/>
      <c r="L42" s="138"/>
      <c r="M42" s="138"/>
      <c r="N42" s="138"/>
      <c r="O42" s="140">
        <f t="shared" si="0"/>
        <v>42575</v>
      </c>
      <c r="P42" s="31"/>
    </row>
    <row r="43" spans="1:16" ht="17.100000000000001" customHeight="1" x14ac:dyDescent="0.15">
      <c r="B43" s="168" t="s">
        <v>53</v>
      </c>
      <c r="C43" s="169">
        <v>13925</v>
      </c>
      <c r="D43" s="170">
        <v>13735</v>
      </c>
      <c r="E43" s="170">
        <v>12972</v>
      </c>
      <c r="F43" s="170">
        <v>13844</v>
      </c>
      <c r="G43" s="170"/>
      <c r="H43" s="170"/>
      <c r="I43" s="171"/>
      <c r="J43" s="171"/>
      <c r="K43" s="170"/>
      <c r="L43" s="170"/>
      <c r="M43" s="170"/>
      <c r="N43" s="183"/>
      <c r="O43" s="172">
        <f t="shared" si="0"/>
        <v>54476</v>
      </c>
      <c r="P43" s="31"/>
    </row>
    <row r="44" spans="1:16" ht="17.100000000000001" customHeight="1" x14ac:dyDescent="0.15">
      <c r="B44" s="168" t="s">
        <v>54</v>
      </c>
      <c r="C44" s="169">
        <v>2195</v>
      </c>
      <c r="D44" s="170">
        <v>2551</v>
      </c>
      <c r="E44" s="170">
        <v>2963</v>
      </c>
      <c r="F44" s="170">
        <v>2236</v>
      </c>
      <c r="G44" s="170"/>
      <c r="H44" s="170"/>
      <c r="I44" s="171"/>
      <c r="J44" s="171"/>
      <c r="K44" s="170"/>
      <c r="L44" s="170"/>
      <c r="M44" s="170"/>
      <c r="N44" s="183"/>
      <c r="O44" s="172">
        <f t="shared" si="0"/>
        <v>9945</v>
      </c>
      <c r="P44" s="31"/>
    </row>
    <row r="45" spans="1:16" ht="17.100000000000001" customHeight="1" x14ac:dyDescent="0.15">
      <c r="B45" s="168" t="s">
        <v>55</v>
      </c>
      <c r="C45" s="169">
        <v>17506</v>
      </c>
      <c r="D45" s="170">
        <v>20036</v>
      </c>
      <c r="E45" s="170">
        <v>14677</v>
      </c>
      <c r="F45" s="170">
        <v>13244</v>
      </c>
      <c r="G45" s="170"/>
      <c r="H45" s="170"/>
      <c r="I45" s="171"/>
      <c r="J45" s="171"/>
      <c r="K45" s="170"/>
      <c r="L45" s="170"/>
      <c r="M45" s="170"/>
      <c r="N45" s="183"/>
      <c r="O45" s="172">
        <f t="shared" si="0"/>
        <v>65463</v>
      </c>
      <c r="P45" s="31"/>
    </row>
    <row r="46" spans="1:16" ht="17.100000000000001" customHeight="1" x14ac:dyDescent="0.15">
      <c r="B46" s="168" t="s">
        <v>56</v>
      </c>
      <c r="C46" s="249" t="s">
        <v>164</v>
      </c>
      <c r="D46" s="183" t="s">
        <v>164</v>
      </c>
      <c r="E46" s="183" t="s">
        <v>164</v>
      </c>
      <c r="F46" s="183" t="s">
        <v>164</v>
      </c>
      <c r="G46" s="183"/>
      <c r="H46" s="183"/>
      <c r="I46" s="250"/>
      <c r="J46" s="250"/>
      <c r="K46" s="183"/>
      <c r="L46" s="246"/>
      <c r="M46" s="246"/>
      <c r="N46" s="246"/>
      <c r="O46" s="248" t="s">
        <v>163</v>
      </c>
      <c r="P46" s="31"/>
    </row>
    <row r="47" spans="1:16" ht="17.100000000000001" customHeight="1" x14ac:dyDescent="0.15">
      <c r="B47" s="168" t="s">
        <v>57</v>
      </c>
      <c r="C47" s="169">
        <v>12461</v>
      </c>
      <c r="D47" s="170">
        <v>11384</v>
      </c>
      <c r="E47" s="170">
        <v>14564</v>
      </c>
      <c r="F47" s="170">
        <v>18822</v>
      </c>
      <c r="G47" s="170"/>
      <c r="H47" s="170"/>
      <c r="I47" s="171"/>
      <c r="J47" s="171"/>
      <c r="K47" s="170"/>
      <c r="L47" s="170"/>
      <c r="M47" s="170"/>
      <c r="N47" s="183"/>
      <c r="O47" s="172">
        <f t="shared" si="0"/>
        <v>57231</v>
      </c>
      <c r="P47" s="31"/>
    </row>
    <row r="48" spans="1:16" ht="17.100000000000001" customHeight="1" x14ac:dyDescent="0.15">
      <c r="B48" s="157" t="s">
        <v>58</v>
      </c>
      <c r="C48" s="179" t="s">
        <v>164</v>
      </c>
      <c r="D48" s="180" t="s">
        <v>164</v>
      </c>
      <c r="E48" s="180" t="s">
        <v>164</v>
      </c>
      <c r="F48" s="180" t="s">
        <v>164</v>
      </c>
      <c r="G48" s="180"/>
      <c r="H48" s="180"/>
      <c r="I48" s="181"/>
      <c r="J48" s="181"/>
      <c r="K48" s="180"/>
      <c r="L48" s="180"/>
      <c r="M48" s="180"/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164</v>
      </c>
      <c r="D49" s="178" t="s">
        <v>164</v>
      </c>
      <c r="E49" s="178" t="s">
        <v>164</v>
      </c>
      <c r="F49" s="178" t="s">
        <v>164</v>
      </c>
      <c r="G49" s="178"/>
      <c r="H49" s="178"/>
      <c r="I49" s="185"/>
      <c r="J49" s="185"/>
      <c r="K49" s="178"/>
      <c r="L49" s="178"/>
      <c r="M49" s="178"/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8019</v>
      </c>
      <c r="D50" s="170">
        <v>8145</v>
      </c>
      <c r="E50" s="170">
        <v>8505</v>
      </c>
      <c r="F50" s="170">
        <v>7548</v>
      </c>
      <c r="G50" s="170"/>
      <c r="H50" s="170"/>
      <c r="I50" s="171"/>
      <c r="J50" s="171"/>
      <c r="K50" s="170"/>
      <c r="L50" s="170"/>
      <c r="M50" s="170"/>
      <c r="N50" s="170"/>
      <c r="O50" s="172">
        <f t="shared" si="0"/>
        <v>32217</v>
      </c>
      <c r="P50" s="31"/>
    </row>
    <row r="51" spans="1:17" ht="17.100000000000001" customHeight="1" x14ac:dyDescent="0.15">
      <c r="A51" s="12"/>
      <c r="B51" s="187" t="s">
        <v>61</v>
      </c>
      <c r="C51" s="188">
        <v>2553</v>
      </c>
      <c r="D51" s="189">
        <v>2295</v>
      </c>
      <c r="E51" s="189">
        <v>2625</v>
      </c>
      <c r="F51" s="189">
        <v>2458</v>
      </c>
      <c r="G51" s="189"/>
      <c r="H51" s="189"/>
      <c r="I51" s="190"/>
      <c r="J51" s="190"/>
      <c r="K51" s="189"/>
      <c r="L51" s="189"/>
      <c r="M51" s="189"/>
      <c r="N51" s="189"/>
      <c r="O51" s="191">
        <f t="shared" si="0"/>
        <v>9931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593768</v>
      </c>
      <c r="D52" s="143">
        <v>609933</v>
      </c>
      <c r="E52" s="143">
        <v>639611</v>
      </c>
      <c r="F52" s="143">
        <v>660226</v>
      </c>
      <c r="G52" s="143"/>
      <c r="H52" s="143"/>
      <c r="I52" s="144"/>
      <c r="J52" s="144"/>
      <c r="K52" s="143"/>
      <c r="L52" s="143"/>
      <c r="M52" s="143"/>
      <c r="N52" s="143"/>
      <c r="O52" s="145">
        <f>O25+O29+O33+O34+O35+O38+O39+O43+O44+O45+O47+O50+O51</f>
        <v>2503538</v>
      </c>
      <c r="P52" s="66"/>
      <c r="Q52" s="66"/>
    </row>
    <row r="53" spans="1:17" ht="17.100000000000001" customHeight="1" x14ac:dyDescent="0.15">
      <c r="B53" s="146" t="s">
        <v>62</v>
      </c>
      <c r="C53" s="147">
        <v>10697</v>
      </c>
      <c r="D53" s="148">
        <v>10846</v>
      </c>
      <c r="E53" s="148">
        <v>9854</v>
      </c>
      <c r="F53" s="148">
        <v>11166</v>
      </c>
      <c r="G53" s="148"/>
      <c r="H53" s="148"/>
      <c r="I53" s="149"/>
      <c r="J53" s="149"/>
      <c r="K53" s="148"/>
      <c r="L53" s="148"/>
      <c r="M53" s="148"/>
      <c r="N53" s="148"/>
      <c r="O53" s="150">
        <f t="shared" si="0"/>
        <v>42563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656059</v>
      </c>
      <c r="D54" s="154">
        <v>675481</v>
      </c>
      <c r="E54" s="154">
        <v>704336</v>
      </c>
      <c r="F54" s="154">
        <v>727080</v>
      </c>
      <c r="G54" s="154"/>
      <c r="H54" s="154"/>
      <c r="I54" s="155"/>
      <c r="J54" s="155"/>
      <c r="K54" s="154"/>
      <c r="L54" s="154"/>
      <c r="M54" s="154"/>
      <c r="N54" s="154"/>
      <c r="O54" s="156">
        <f>O24+O52+O53</f>
        <v>2762956</v>
      </c>
      <c r="P54" s="66"/>
      <c r="Q54" s="66"/>
    </row>
    <row r="55" spans="1:17" s="43" customFormat="1" ht="17.100000000000001" customHeight="1" x14ac:dyDescent="0.15">
      <c r="L55" s="35" t="s">
        <v>155</v>
      </c>
      <c r="Q55" s="44"/>
    </row>
    <row r="56" spans="1:17" s="43" customFormat="1" ht="15" customHeight="1" x14ac:dyDescent="0.15">
      <c r="A56" s="39"/>
      <c r="B56" s="35" t="s">
        <v>154</v>
      </c>
      <c r="Q56" s="44"/>
    </row>
    <row r="57" spans="1:17" x14ac:dyDescent="0.15">
      <c r="B57" s="35" t="s">
        <v>156</v>
      </c>
    </row>
    <row r="58" spans="1:17" x14ac:dyDescent="0.15">
      <c r="B58" s="18" t="s">
        <v>165</v>
      </c>
    </row>
  </sheetData>
  <phoneticPr fontId="2"/>
  <pageMargins left="0.74803149606299213" right="0" top="0.19685039370078741" bottom="0" header="0.19685039370078741" footer="0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159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0" t="s">
        <v>83</v>
      </c>
      <c r="C5" s="261"/>
      <c r="D5" s="262"/>
      <c r="E5" s="234">
        <v>159310</v>
      </c>
      <c r="F5" s="205">
        <v>178583</v>
      </c>
      <c r="G5" s="205">
        <v>177252</v>
      </c>
      <c r="H5" s="205">
        <v>184759</v>
      </c>
      <c r="I5" s="205"/>
      <c r="J5" s="205"/>
      <c r="K5" s="205"/>
      <c r="L5" s="205"/>
      <c r="M5" s="205"/>
      <c r="N5" s="205"/>
      <c r="O5" s="205"/>
      <c r="P5" s="60"/>
      <c r="Q5" s="198">
        <f>SUM(E5:P5)</f>
        <v>699904</v>
      </c>
      <c r="R5" s="9"/>
    </row>
    <row r="6" spans="2:18" ht="18" customHeight="1" x14ac:dyDescent="0.15">
      <c r="B6" s="192"/>
      <c r="C6" s="263" t="s">
        <v>84</v>
      </c>
      <c r="D6" s="264"/>
      <c r="E6" s="235">
        <v>107418</v>
      </c>
      <c r="F6" s="28">
        <v>119230</v>
      </c>
      <c r="G6" s="28">
        <v>117923</v>
      </c>
      <c r="H6" s="28">
        <v>118400</v>
      </c>
      <c r="I6" s="28"/>
      <c r="J6" s="28"/>
      <c r="K6" s="28"/>
      <c r="L6" s="28"/>
      <c r="M6" s="28"/>
      <c r="N6" s="28"/>
      <c r="O6" s="28"/>
      <c r="P6" s="25"/>
      <c r="Q6" s="193">
        <f>SUM(E6:P6)</f>
        <v>462971</v>
      </c>
      <c r="R6" s="9"/>
    </row>
    <row r="7" spans="2:18" ht="18" customHeight="1" x14ac:dyDescent="0.15">
      <c r="B7" s="192"/>
      <c r="C7" s="1"/>
      <c r="D7" s="243" t="s">
        <v>85</v>
      </c>
      <c r="E7" s="236">
        <v>4761</v>
      </c>
      <c r="F7" s="22">
        <v>5895</v>
      </c>
      <c r="G7" s="22">
        <v>4918</v>
      </c>
      <c r="H7" s="22">
        <v>5643</v>
      </c>
      <c r="I7" s="22"/>
      <c r="J7" s="22"/>
      <c r="K7" s="22"/>
      <c r="L7" s="22"/>
      <c r="M7" s="22"/>
      <c r="N7" s="22"/>
      <c r="O7" s="22"/>
      <c r="P7" s="23"/>
      <c r="Q7" s="194">
        <f t="shared" ref="Q7:Q40" si="0">SUM(E7:P7)</f>
        <v>21217</v>
      </c>
      <c r="R7" s="9"/>
    </row>
    <row r="8" spans="2:18" ht="18" customHeight="1" x14ac:dyDescent="0.15">
      <c r="B8" s="192"/>
      <c r="C8" s="1"/>
      <c r="D8" s="244" t="s">
        <v>86</v>
      </c>
      <c r="E8" s="236">
        <v>74436</v>
      </c>
      <c r="F8" s="22">
        <v>84600</v>
      </c>
      <c r="G8" s="22">
        <v>83468</v>
      </c>
      <c r="H8" s="22">
        <v>83033</v>
      </c>
      <c r="I8" s="22"/>
      <c r="J8" s="22"/>
      <c r="K8" s="22"/>
      <c r="L8" s="22"/>
      <c r="M8" s="22"/>
      <c r="N8" s="22"/>
      <c r="O8" s="22"/>
      <c r="P8" s="23"/>
      <c r="Q8" s="194">
        <f t="shared" si="0"/>
        <v>325537</v>
      </c>
      <c r="R8" s="9"/>
    </row>
    <row r="9" spans="2:18" ht="18" customHeight="1" x14ac:dyDescent="0.15">
      <c r="B9" s="192"/>
      <c r="C9" s="1"/>
      <c r="D9" s="244" t="s">
        <v>87</v>
      </c>
      <c r="E9" s="236">
        <v>8029</v>
      </c>
      <c r="F9" s="22">
        <v>9638</v>
      </c>
      <c r="G9" s="22">
        <v>9754</v>
      </c>
      <c r="H9" s="22">
        <v>8472</v>
      </c>
      <c r="I9" s="22"/>
      <c r="J9" s="22"/>
      <c r="K9" s="22"/>
      <c r="L9" s="22"/>
      <c r="M9" s="22"/>
      <c r="N9" s="22"/>
      <c r="O9" s="22"/>
      <c r="P9" s="23"/>
      <c r="Q9" s="194">
        <f>SUM(E9:P9)</f>
        <v>35893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20192</v>
      </c>
      <c r="F10" s="28">
        <v>19097</v>
      </c>
      <c r="G10" s="28">
        <v>19783</v>
      </c>
      <c r="H10" s="28">
        <v>21252</v>
      </c>
      <c r="I10" s="28"/>
      <c r="J10" s="28"/>
      <c r="K10" s="28"/>
      <c r="L10" s="28"/>
      <c r="M10" s="28"/>
      <c r="N10" s="28"/>
      <c r="O10" s="28"/>
      <c r="P10" s="25"/>
      <c r="Q10" s="193">
        <f t="shared" si="0"/>
        <v>80324</v>
      </c>
      <c r="R10" s="9"/>
    </row>
    <row r="11" spans="2:18" ht="18" customHeight="1" x14ac:dyDescent="0.15">
      <c r="B11" s="192"/>
      <c r="C11" s="265" t="s">
        <v>89</v>
      </c>
      <c r="D11" s="266"/>
      <c r="E11" s="236">
        <v>37047</v>
      </c>
      <c r="F11" s="22">
        <v>44288</v>
      </c>
      <c r="G11" s="22">
        <v>44689</v>
      </c>
      <c r="H11" s="22">
        <v>49783</v>
      </c>
      <c r="I11" s="22"/>
      <c r="J11" s="22"/>
      <c r="K11" s="22"/>
      <c r="L11" s="22"/>
      <c r="M11" s="22"/>
      <c r="N11" s="22"/>
      <c r="O11" s="22"/>
      <c r="P11" s="23"/>
      <c r="Q11" s="194">
        <f t="shared" si="0"/>
        <v>175807</v>
      </c>
      <c r="R11" s="9"/>
    </row>
    <row r="12" spans="2:18" ht="18" customHeight="1" x14ac:dyDescent="0.15">
      <c r="B12" s="195"/>
      <c r="C12" s="267" t="s">
        <v>90</v>
      </c>
      <c r="D12" s="268"/>
      <c r="E12" s="235">
        <v>14845</v>
      </c>
      <c r="F12" s="28">
        <v>15065</v>
      </c>
      <c r="G12" s="28">
        <v>14640</v>
      </c>
      <c r="H12" s="28">
        <v>16576</v>
      </c>
      <c r="I12" s="28"/>
      <c r="J12" s="28"/>
      <c r="K12" s="28"/>
      <c r="L12" s="28"/>
      <c r="M12" s="28"/>
      <c r="N12" s="28"/>
      <c r="O12" s="28"/>
      <c r="P12" s="25"/>
      <c r="Q12" s="193">
        <f t="shared" si="0"/>
        <v>61126</v>
      </c>
      <c r="R12" s="9"/>
    </row>
    <row r="13" spans="2:18" ht="18" customHeight="1" x14ac:dyDescent="0.15">
      <c r="B13" s="269" t="s">
        <v>91</v>
      </c>
      <c r="C13" s="270"/>
      <c r="D13" s="271"/>
      <c r="E13" s="237">
        <v>5386</v>
      </c>
      <c r="F13" s="55">
        <v>5997</v>
      </c>
      <c r="G13" s="55">
        <v>6045</v>
      </c>
      <c r="H13" s="55">
        <v>6170</v>
      </c>
      <c r="I13" s="55"/>
      <c r="J13" s="55"/>
      <c r="K13" s="55"/>
      <c r="L13" s="55"/>
      <c r="M13" s="55"/>
      <c r="N13" s="55"/>
      <c r="O13" s="55"/>
      <c r="P13" s="56"/>
      <c r="Q13" s="196">
        <f t="shared" si="0"/>
        <v>23598</v>
      </c>
      <c r="R13" s="9"/>
    </row>
    <row r="14" spans="2:18" ht="18" customHeight="1" x14ac:dyDescent="0.15">
      <c r="B14" s="192"/>
      <c r="C14" s="272" t="s">
        <v>92</v>
      </c>
      <c r="D14" s="273"/>
      <c r="E14" s="236">
        <v>4660</v>
      </c>
      <c r="F14" s="22">
        <v>5335</v>
      </c>
      <c r="G14" s="22">
        <v>5242</v>
      </c>
      <c r="H14" s="22">
        <v>5188</v>
      </c>
      <c r="I14" s="22"/>
      <c r="J14" s="22"/>
      <c r="K14" s="22"/>
      <c r="L14" s="22"/>
      <c r="M14" s="22"/>
      <c r="N14" s="22"/>
      <c r="O14" s="22"/>
      <c r="P14" s="23"/>
      <c r="Q14" s="194">
        <f t="shared" si="0"/>
        <v>20425</v>
      </c>
      <c r="R14" s="9"/>
    </row>
    <row r="15" spans="2:18" ht="18" customHeight="1" x14ac:dyDescent="0.15">
      <c r="B15" s="195"/>
      <c r="C15" s="274" t="s">
        <v>93</v>
      </c>
      <c r="D15" s="275"/>
      <c r="E15" s="235">
        <v>726</v>
      </c>
      <c r="F15" s="28">
        <v>662</v>
      </c>
      <c r="G15" s="28">
        <v>803</v>
      </c>
      <c r="H15" s="28">
        <v>982</v>
      </c>
      <c r="I15" s="28"/>
      <c r="J15" s="28"/>
      <c r="K15" s="28"/>
      <c r="L15" s="28"/>
      <c r="M15" s="28"/>
      <c r="N15" s="28"/>
      <c r="O15" s="28"/>
      <c r="P15" s="25"/>
      <c r="Q15" s="193">
        <f t="shared" si="0"/>
        <v>3173</v>
      </c>
      <c r="R15" s="9"/>
    </row>
    <row r="16" spans="2:18" ht="18" customHeight="1" x14ac:dyDescent="0.15">
      <c r="B16" s="269" t="s">
        <v>94</v>
      </c>
      <c r="C16" s="270"/>
      <c r="D16" s="271"/>
      <c r="E16" s="238">
        <v>4261</v>
      </c>
      <c r="F16" s="57">
        <v>4719</v>
      </c>
      <c r="G16" s="57">
        <v>4786</v>
      </c>
      <c r="H16" s="57">
        <v>4722</v>
      </c>
      <c r="I16" s="57"/>
      <c r="J16" s="57"/>
      <c r="K16" s="57"/>
      <c r="L16" s="57"/>
      <c r="M16" s="57"/>
      <c r="N16" s="57"/>
      <c r="O16" s="57"/>
      <c r="P16" s="58"/>
      <c r="Q16" s="197">
        <f t="shared" si="0"/>
        <v>18488</v>
      </c>
      <c r="R16" s="9"/>
    </row>
    <row r="17" spans="2:18" ht="18" customHeight="1" x14ac:dyDescent="0.15">
      <c r="B17" s="278" t="s">
        <v>95</v>
      </c>
      <c r="C17" s="279"/>
      <c r="D17" s="280"/>
      <c r="E17" s="238">
        <v>24742</v>
      </c>
      <c r="F17" s="57">
        <v>25216</v>
      </c>
      <c r="G17" s="57">
        <v>26946</v>
      </c>
      <c r="H17" s="57">
        <v>27729</v>
      </c>
      <c r="I17" s="57"/>
      <c r="J17" s="57"/>
      <c r="K17" s="57"/>
      <c r="L17" s="57"/>
      <c r="M17" s="57"/>
      <c r="N17" s="57"/>
      <c r="O17" s="57"/>
      <c r="P17" s="58"/>
      <c r="Q17" s="197">
        <f t="shared" si="0"/>
        <v>104633</v>
      </c>
      <c r="R17" s="9"/>
    </row>
    <row r="18" spans="2:18" ht="18" customHeight="1" x14ac:dyDescent="0.15">
      <c r="B18" s="260" t="s">
        <v>96</v>
      </c>
      <c r="C18" s="281"/>
      <c r="D18" s="282"/>
      <c r="E18" s="239">
        <v>3578</v>
      </c>
      <c r="F18" s="59">
        <v>4108</v>
      </c>
      <c r="G18" s="59">
        <v>4091</v>
      </c>
      <c r="H18" s="59">
        <v>4019</v>
      </c>
      <c r="I18" s="59"/>
      <c r="J18" s="59"/>
      <c r="K18" s="59"/>
      <c r="L18" s="59"/>
      <c r="M18" s="59"/>
      <c r="N18" s="59"/>
      <c r="O18" s="59"/>
      <c r="P18" s="60"/>
      <c r="Q18" s="198">
        <f>SUM(E18:P18)</f>
        <v>15796</v>
      </c>
      <c r="R18" s="9"/>
    </row>
    <row r="19" spans="2:18" ht="18" customHeight="1" x14ac:dyDescent="0.15">
      <c r="B19" s="269" t="s">
        <v>97</v>
      </c>
      <c r="C19" s="270"/>
      <c r="D19" s="271"/>
      <c r="E19" s="237">
        <v>50568</v>
      </c>
      <c r="F19" s="55">
        <v>53563</v>
      </c>
      <c r="G19" s="55">
        <v>57400</v>
      </c>
      <c r="H19" s="55">
        <v>55142</v>
      </c>
      <c r="I19" s="55"/>
      <c r="J19" s="55"/>
      <c r="K19" s="55"/>
      <c r="L19" s="55"/>
      <c r="M19" s="55"/>
      <c r="N19" s="55"/>
      <c r="O19" s="55"/>
      <c r="P19" s="56"/>
      <c r="Q19" s="196">
        <f t="shared" si="0"/>
        <v>216673</v>
      </c>
      <c r="R19" s="9"/>
    </row>
    <row r="20" spans="2:18" ht="18" customHeight="1" x14ac:dyDescent="0.15">
      <c r="B20" s="199"/>
      <c r="C20" s="272" t="s">
        <v>98</v>
      </c>
      <c r="D20" s="273"/>
      <c r="E20" s="236">
        <v>39942</v>
      </c>
      <c r="F20" s="22">
        <v>42351</v>
      </c>
      <c r="G20" s="22">
        <v>46199</v>
      </c>
      <c r="H20" s="22">
        <v>43465</v>
      </c>
      <c r="I20" s="22"/>
      <c r="J20" s="22"/>
      <c r="K20" s="22"/>
      <c r="L20" s="22"/>
      <c r="M20" s="22"/>
      <c r="N20" s="22"/>
      <c r="O20" s="22"/>
      <c r="P20" s="23"/>
      <c r="Q20" s="194">
        <f t="shared" si="0"/>
        <v>171957</v>
      </c>
      <c r="R20" s="9"/>
    </row>
    <row r="21" spans="2:18" ht="18" customHeight="1" x14ac:dyDescent="0.15">
      <c r="B21" s="199"/>
      <c r="C21" s="272" t="s">
        <v>99</v>
      </c>
      <c r="D21" s="273"/>
      <c r="E21" s="236">
        <v>7402</v>
      </c>
      <c r="F21" s="22">
        <v>7743</v>
      </c>
      <c r="G21" s="22">
        <v>7833</v>
      </c>
      <c r="H21" s="22">
        <v>8235</v>
      </c>
      <c r="I21" s="22"/>
      <c r="J21" s="22"/>
      <c r="K21" s="22"/>
      <c r="L21" s="22"/>
      <c r="M21" s="22"/>
      <c r="N21" s="22"/>
      <c r="O21" s="22"/>
      <c r="P21" s="23"/>
      <c r="Q21" s="194">
        <f t="shared" si="0"/>
        <v>31213</v>
      </c>
      <c r="R21" s="9"/>
    </row>
    <row r="22" spans="2:18" ht="18" customHeight="1" x14ac:dyDescent="0.15">
      <c r="B22" s="200"/>
      <c r="C22" s="274" t="s">
        <v>100</v>
      </c>
      <c r="D22" s="275"/>
      <c r="E22" s="235">
        <v>3224</v>
      </c>
      <c r="F22" s="28">
        <v>3469</v>
      </c>
      <c r="G22" s="28">
        <v>3368</v>
      </c>
      <c r="H22" s="28">
        <v>3442</v>
      </c>
      <c r="I22" s="28"/>
      <c r="J22" s="28"/>
      <c r="K22" s="28"/>
      <c r="L22" s="28"/>
      <c r="M22" s="28"/>
      <c r="N22" s="28"/>
      <c r="O22" s="28"/>
      <c r="P22" s="25"/>
      <c r="Q22" s="193">
        <f t="shared" si="0"/>
        <v>13503</v>
      </c>
      <c r="R22" s="9"/>
    </row>
    <row r="23" spans="2:18" ht="18" customHeight="1" x14ac:dyDescent="0.15">
      <c r="B23" s="254" t="s">
        <v>101</v>
      </c>
      <c r="C23" s="255"/>
      <c r="D23" s="256"/>
      <c r="E23" s="240">
        <v>20137</v>
      </c>
      <c r="F23" s="61">
        <v>21834</v>
      </c>
      <c r="G23" s="61">
        <v>23679</v>
      </c>
      <c r="H23" s="61">
        <v>24766</v>
      </c>
      <c r="I23" s="61"/>
      <c r="J23" s="61"/>
      <c r="K23" s="61"/>
      <c r="L23" s="61"/>
      <c r="M23" s="61"/>
      <c r="N23" s="61"/>
      <c r="O23" s="61"/>
      <c r="P23" s="62"/>
      <c r="Q23" s="201">
        <f t="shared" si="0"/>
        <v>90416</v>
      </c>
      <c r="R23" s="9"/>
    </row>
    <row r="24" spans="2:18" ht="18" customHeight="1" x14ac:dyDescent="0.15">
      <c r="B24" s="269" t="s">
        <v>102</v>
      </c>
      <c r="C24" s="270"/>
      <c r="D24" s="271"/>
      <c r="E24" s="237">
        <v>62908</v>
      </c>
      <c r="F24" s="55">
        <v>67454</v>
      </c>
      <c r="G24" s="55">
        <v>76016</v>
      </c>
      <c r="H24" s="55">
        <v>78917</v>
      </c>
      <c r="I24" s="55"/>
      <c r="J24" s="55"/>
      <c r="K24" s="55"/>
      <c r="L24" s="55"/>
      <c r="M24" s="55"/>
      <c r="N24" s="55"/>
      <c r="O24" s="55"/>
      <c r="P24" s="56"/>
      <c r="Q24" s="196">
        <f t="shared" si="0"/>
        <v>285295</v>
      </c>
      <c r="R24" s="9"/>
    </row>
    <row r="25" spans="2:18" ht="18" customHeight="1" x14ac:dyDescent="0.15">
      <c r="B25" s="192"/>
      <c r="C25" s="272" t="s">
        <v>103</v>
      </c>
      <c r="D25" s="273"/>
      <c r="E25" s="236">
        <v>39497</v>
      </c>
      <c r="F25" s="22">
        <v>43713</v>
      </c>
      <c r="G25" s="22">
        <v>46759</v>
      </c>
      <c r="H25" s="22">
        <v>50175</v>
      </c>
      <c r="I25" s="22"/>
      <c r="J25" s="22"/>
      <c r="K25" s="22"/>
      <c r="L25" s="22"/>
      <c r="M25" s="22"/>
      <c r="N25" s="22"/>
      <c r="O25" s="22"/>
      <c r="P25" s="23"/>
      <c r="Q25" s="194">
        <f t="shared" si="0"/>
        <v>180144</v>
      </c>
      <c r="R25" s="9"/>
    </row>
    <row r="26" spans="2:18" ht="18" customHeight="1" x14ac:dyDescent="0.15">
      <c r="B26" s="195"/>
      <c r="C26" s="274" t="s">
        <v>100</v>
      </c>
      <c r="D26" s="275"/>
      <c r="E26" s="235">
        <v>23411</v>
      </c>
      <c r="F26" s="28">
        <v>23741</v>
      </c>
      <c r="G26" s="28">
        <v>29257</v>
      </c>
      <c r="H26" s="28">
        <v>28742</v>
      </c>
      <c r="I26" s="28"/>
      <c r="J26" s="28"/>
      <c r="K26" s="28"/>
      <c r="L26" s="28"/>
      <c r="M26" s="28"/>
      <c r="N26" s="28"/>
      <c r="O26" s="28"/>
      <c r="P26" s="25"/>
      <c r="Q26" s="193">
        <f t="shared" si="0"/>
        <v>105151</v>
      </c>
      <c r="R26" s="9"/>
    </row>
    <row r="27" spans="2:18" ht="18" customHeight="1" x14ac:dyDescent="0.15">
      <c r="B27" s="269" t="s">
        <v>104</v>
      </c>
      <c r="C27" s="276"/>
      <c r="D27" s="277"/>
      <c r="E27" s="237">
        <v>18360</v>
      </c>
      <c r="F27" s="55">
        <v>21445</v>
      </c>
      <c r="G27" s="55">
        <v>20371</v>
      </c>
      <c r="H27" s="55">
        <v>20705</v>
      </c>
      <c r="I27" s="55"/>
      <c r="J27" s="55"/>
      <c r="K27" s="55"/>
      <c r="L27" s="55"/>
      <c r="M27" s="55"/>
      <c r="N27" s="55"/>
      <c r="O27" s="55"/>
      <c r="P27" s="56"/>
      <c r="Q27" s="196">
        <f t="shared" si="0"/>
        <v>80881</v>
      </c>
      <c r="R27" s="9"/>
    </row>
    <row r="28" spans="2:18" ht="18" customHeight="1" x14ac:dyDescent="0.15">
      <c r="B28" s="192"/>
      <c r="C28" s="272" t="s">
        <v>105</v>
      </c>
      <c r="D28" s="273"/>
      <c r="E28" s="236">
        <v>1471</v>
      </c>
      <c r="F28" s="22">
        <v>1395</v>
      </c>
      <c r="G28" s="22">
        <v>1509</v>
      </c>
      <c r="H28" s="22">
        <v>1693</v>
      </c>
      <c r="I28" s="22"/>
      <c r="J28" s="22"/>
      <c r="K28" s="22"/>
      <c r="L28" s="22"/>
      <c r="M28" s="22"/>
      <c r="N28" s="22"/>
      <c r="O28" s="22"/>
      <c r="P28" s="23"/>
      <c r="Q28" s="194">
        <f t="shared" si="0"/>
        <v>6068</v>
      </c>
      <c r="R28" s="9"/>
    </row>
    <row r="29" spans="2:18" ht="18" customHeight="1" x14ac:dyDescent="0.15">
      <c r="B29" s="192"/>
      <c r="C29" s="272" t="s">
        <v>106</v>
      </c>
      <c r="D29" s="273"/>
      <c r="E29" s="236">
        <v>9750</v>
      </c>
      <c r="F29" s="22">
        <v>11904</v>
      </c>
      <c r="G29" s="22">
        <v>10983</v>
      </c>
      <c r="H29" s="22">
        <v>11196</v>
      </c>
      <c r="I29" s="22"/>
      <c r="J29" s="22"/>
      <c r="K29" s="22"/>
      <c r="L29" s="22"/>
      <c r="M29" s="22"/>
      <c r="N29" s="22"/>
      <c r="O29" s="22"/>
      <c r="P29" s="23"/>
      <c r="Q29" s="194">
        <f t="shared" si="0"/>
        <v>43833</v>
      </c>
      <c r="R29" s="9"/>
    </row>
    <row r="30" spans="2:18" ht="18" customHeight="1" x14ac:dyDescent="0.15">
      <c r="B30" s="195"/>
      <c r="C30" s="274" t="s">
        <v>100</v>
      </c>
      <c r="D30" s="275"/>
      <c r="E30" s="235">
        <v>7139</v>
      </c>
      <c r="F30" s="28">
        <v>8146</v>
      </c>
      <c r="G30" s="28">
        <v>7879</v>
      </c>
      <c r="H30" s="28">
        <v>7816</v>
      </c>
      <c r="I30" s="28"/>
      <c r="J30" s="28"/>
      <c r="K30" s="28"/>
      <c r="L30" s="28"/>
      <c r="M30" s="28"/>
      <c r="N30" s="28"/>
      <c r="O30" s="28"/>
      <c r="P30" s="25"/>
      <c r="Q30" s="193">
        <f t="shared" si="0"/>
        <v>30980</v>
      </c>
      <c r="R30" s="9"/>
    </row>
    <row r="31" spans="2:18" ht="18" customHeight="1" x14ac:dyDescent="0.15">
      <c r="B31" s="269" t="s">
        <v>107</v>
      </c>
      <c r="C31" s="270"/>
      <c r="D31" s="271"/>
      <c r="E31" s="237">
        <v>18500</v>
      </c>
      <c r="F31" s="55">
        <v>18169</v>
      </c>
      <c r="G31" s="55">
        <v>19056</v>
      </c>
      <c r="H31" s="55">
        <v>19218</v>
      </c>
      <c r="I31" s="55"/>
      <c r="J31" s="55"/>
      <c r="K31" s="55"/>
      <c r="L31" s="55"/>
      <c r="M31" s="55"/>
      <c r="N31" s="55"/>
      <c r="O31" s="55"/>
      <c r="P31" s="56"/>
      <c r="Q31" s="196">
        <f t="shared" si="0"/>
        <v>74943</v>
      </c>
      <c r="R31" s="9"/>
    </row>
    <row r="32" spans="2:18" ht="18" customHeight="1" x14ac:dyDescent="0.15">
      <c r="B32" s="192"/>
      <c r="C32" s="272" t="s">
        <v>108</v>
      </c>
      <c r="D32" s="273"/>
      <c r="E32" s="236">
        <v>6695</v>
      </c>
      <c r="F32" s="22">
        <v>6429</v>
      </c>
      <c r="G32" s="22">
        <v>6240</v>
      </c>
      <c r="H32" s="22">
        <v>6059</v>
      </c>
      <c r="I32" s="22"/>
      <c r="J32" s="22"/>
      <c r="K32" s="22"/>
      <c r="L32" s="22"/>
      <c r="M32" s="22"/>
      <c r="N32" s="22"/>
      <c r="O32" s="22"/>
      <c r="P32" s="23"/>
      <c r="Q32" s="194">
        <f t="shared" si="0"/>
        <v>25423</v>
      </c>
      <c r="R32" s="9"/>
    </row>
    <row r="33" spans="1:18" ht="18" customHeight="1" x14ac:dyDescent="0.15">
      <c r="B33" s="192"/>
      <c r="C33" s="272" t="s">
        <v>109</v>
      </c>
      <c r="D33" s="273"/>
      <c r="E33" s="236">
        <v>2325</v>
      </c>
      <c r="F33" s="22">
        <v>2457</v>
      </c>
      <c r="G33" s="22">
        <v>2380</v>
      </c>
      <c r="H33" s="22">
        <v>2674</v>
      </c>
      <c r="I33" s="22"/>
      <c r="J33" s="22"/>
      <c r="K33" s="22"/>
      <c r="L33" s="22"/>
      <c r="M33" s="22"/>
      <c r="N33" s="22"/>
      <c r="O33" s="22"/>
      <c r="P33" s="23"/>
      <c r="Q33" s="194">
        <f t="shared" si="0"/>
        <v>9836</v>
      </c>
      <c r="R33" s="9"/>
    </row>
    <row r="34" spans="1:18" ht="18" customHeight="1" x14ac:dyDescent="0.15">
      <c r="B34" s="192"/>
      <c r="C34" s="272" t="s">
        <v>100</v>
      </c>
      <c r="D34" s="273"/>
      <c r="E34" s="236">
        <v>9480</v>
      </c>
      <c r="F34" s="22">
        <v>9283</v>
      </c>
      <c r="G34" s="22">
        <v>10436</v>
      </c>
      <c r="H34" s="22">
        <v>10485</v>
      </c>
      <c r="I34" s="22"/>
      <c r="J34" s="22"/>
      <c r="K34" s="22"/>
      <c r="L34" s="22"/>
      <c r="M34" s="22"/>
      <c r="N34" s="22"/>
      <c r="O34" s="22"/>
      <c r="P34" s="23"/>
      <c r="Q34" s="194">
        <f t="shared" si="0"/>
        <v>39684</v>
      </c>
      <c r="R34" s="9"/>
    </row>
    <row r="35" spans="1:18" ht="18" customHeight="1" x14ac:dyDescent="0.15">
      <c r="B35" s="254" t="s">
        <v>110</v>
      </c>
      <c r="C35" s="255"/>
      <c r="D35" s="256"/>
      <c r="E35" s="240">
        <v>4808</v>
      </c>
      <c r="F35" s="61">
        <v>5064</v>
      </c>
      <c r="G35" s="61">
        <v>5423</v>
      </c>
      <c r="H35" s="61">
        <v>4790</v>
      </c>
      <c r="I35" s="61"/>
      <c r="J35" s="61"/>
      <c r="K35" s="61"/>
      <c r="L35" s="61"/>
      <c r="M35" s="61"/>
      <c r="N35" s="61"/>
      <c r="O35" s="61"/>
      <c r="P35" s="62"/>
      <c r="Q35" s="201">
        <f t="shared" si="0"/>
        <v>20085</v>
      </c>
      <c r="R35" s="9"/>
    </row>
    <row r="36" spans="1:18" ht="18" customHeight="1" x14ac:dyDescent="0.15">
      <c r="B36" s="269" t="s">
        <v>111</v>
      </c>
      <c r="C36" s="270"/>
      <c r="D36" s="271"/>
      <c r="E36" s="237">
        <v>19693</v>
      </c>
      <c r="F36" s="55">
        <v>21787</v>
      </c>
      <c r="G36" s="55">
        <v>21748</v>
      </c>
      <c r="H36" s="55">
        <v>22061</v>
      </c>
      <c r="I36" s="55"/>
      <c r="J36" s="55"/>
      <c r="K36" s="55"/>
      <c r="L36" s="55"/>
      <c r="M36" s="55"/>
      <c r="N36" s="55"/>
      <c r="O36" s="55"/>
      <c r="P36" s="56"/>
      <c r="Q36" s="196">
        <f t="shared" si="0"/>
        <v>85289</v>
      </c>
      <c r="R36" s="9"/>
    </row>
    <row r="37" spans="1:18" ht="18" customHeight="1" x14ac:dyDescent="0.15">
      <c r="B37" s="192"/>
      <c r="C37" s="272" t="s">
        <v>112</v>
      </c>
      <c r="D37" s="273"/>
      <c r="E37" s="236">
        <v>1561</v>
      </c>
      <c r="F37" s="22">
        <v>1650</v>
      </c>
      <c r="G37" s="22">
        <v>1615</v>
      </c>
      <c r="H37" s="22">
        <v>1548</v>
      </c>
      <c r="I37" s="22"/>
      <c r="J37" s="22"/>
      <c r="K37" s="22"/>
      <c r="L37" s="22"/>
      <c r="M37" s="22"/>
      <c r="N37" s="22"/>
      <c r="O37" s="22"/>
      <c r="P37" s="23"/>
      <c r="Q37" s="194">
        <f t="shared" si="0"/>
        <v>6374</v>
      </c>
      <c r="R37" s="9"/>
    </row>
    <row r="38" spans="1:18" ht="18" customHeight="1" x14ac:dyDescent="0.15">
      <c r="B38" s="192"/>
      <c r="C38" s="272" t="s">
        <v>113</v>
      </c>
      <c r="D38" s="273"/>
      <c r="E38" s="236">
        <v>3154</v>
      </c>
      <c r="F38" s="22">
        <v>3384</v>
      </c>
      <c r="G38" s="22">
        <v>3375</v>
      </c>
      <c r="H38" s="22">
        <v>3644</v>
      </c>
      <c r="I38" s="22"/>
      <c r="J38" s="22"/>
      <c r="K38" s="22"/>
      <c r="L38" s="22"/>
      <c r="M38" s="22"/>
      <c r="N38" s="22"/>
      <c r="O38" s="22"/>
      <c r="P38" s="23"/>
      <c r="Q38" s="194">
        <f t="shared" si="0"/>
        <v>13557</v>
      </c>
      <c r="R38" s="9"/>
    </row>
    <row r="39" spans="1:18" ht="18" customHeight="1" x14ac:dyDescent="0.15">
      <c r="B39" s="192"/>
      <c r="C39" s="272" t="s">
        <v>114</v>
      </c>
      <c r="D39" s="273"/>
      <c r="E39" s="236">
        <v>324</v>
      </c>
      <c r="F39" s="22">
        <v>416</v>
      </c>
      <c r="G39" s="22">
        <v>335</v>
      </c>
      <c r="H39" s="22">
        <v>380</v>
      </c>
      <c r="I39" s="22"/>
      <c r="J39" s="22"/>
      <c r="K39" s="22"/>
      <c r="L39" s="22"/>
      <c r="M39" s="22"/>
      <c r="N39" s="22"/>
      <c r="O39" s="22"/>
      <c r="P39" s="23"/>
      <c r="Q39" s="194">
        <f t="shared" si="0"/>
        <v>1455</v>
      </c>
      <c r="R39" s="9"/>
    </row>
    <row r="40" spans="1:18" ht="18" customHeight="1" x14ac:dyDescent="0.15">
      <c r="B40" s="192"/>
      <c r="C40" s="283" t="s">
        <v>100</v>
      </c>
      <c r="D40" s="284"/>
      <c r="E40" s="241">
        <v>14654</v>
      </c>
      <c r="F40" s="24">
        <v>16337</v>
      </c>
      <c r="G40" s="24">
        <v>16423</v>
      </c>
      <c r="H40" s="24">
        <v>16489</v>
      </c>
      <c r="I40" s="24"/>
      <c r="J40" s="24"/>
      <c r="K40" s="24"/>
      <c r="L40" s="24"/>
      <c r="M40" s="24"/>
      <c r="N40" s="24"/>
      <c r="O40" s="24"/>
      <c r="P40" s="23"/>
      <c r="Q40" s="194">
        <f t="shared" si="0"/>
        <v>63903</v>
      </c>
      <c r="R40" s="9"/>
    </row>
    <row r="41" spans="1:18" s="41" customFormat="1" ht="20.100000000000001" customHeight="1" thickBot="1" x14ac:dyDescent="0.2">
      <c r="A41" s="41" t="s">
        <v>115</v>
      </c>
      <c r="B41" s="257" t="s">
        <v>116</v>
      </c>
      <c r="C41" s="258"/>
      <c r="D41" s="259"/>
      <c r="E41" s="242">
        <v>392251</v>
      </c>
      <c r="F41" s="202">
        <v>427939</v>
      </c>
      <c r="G41" s="202">
        <v>442813</v>
      </c>
      <c r="H41" s="202">
        <v>452998</v>
      </c>
      <c r="I41" s="202"/>
      <c r="J41" s="202"/>
      <c r="K41" s="202"/>
      <c r="L41" s="202"/>
      <c r="M41" s="202"/>
      <c r="N41" s="202"/>
      <c r="O41" s="202"/>
      <c r="P41" s="203"/>
      <c r="Q41" s="204">
        <f>SUM(E41:P41)</f>
        <v>1716001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160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291" t="s">
        <v>130</v>
      </c>
      <c r="C5" s="261"/>
      <c r="D5" s="292"/>
      <c r="E5" s="222">
        <v>160674</v>
      </c>
      <c r="F5" s="53">
        <v>176076</v>
      </c>
      <c r="G5" s="53">
        <v>188623</v>
      </c>
      <c r="H5" s="53">
        <v>197106</v>
      </c>
      <c r="I5" s="53"/>
      <c r="J5" s="53"/>
      <c r="K5" s="53"/>
      <c r="L5" s="53"/>
      <c r="M5" s="53"/>
      <c r="N5" s="53"/>
      <c r="O5" s="53"/>
      <c r="P5" s="53"/>
      <c r="Q5" s="214">
        <f>SUM(E5:P5)</f>
        <v>722479</v>
      </c>
    </row>
    <row r="6" spans="2:17" ht="18" customHeight="1" x14ac:dyDescent="0.15">
      <c r="B6" s="208"/>
      <c r="C6" s="263" t="s">
        <v>84</v>
      </c>
      <c r="D6" s="293"/>
      <c r="E6" s="223">
        <v>103048</v>
      </c>
      <c r="F6" s="29">
        <v>113034</v>
      </c>
      <c r="G6" s="29">
        <v>121218</v>
      </c>
      <c r="H6" s="29">
        <v>123754</v>
      </c>
      <c r="I6" s="29"/>
      <c r="J6" s="29"/>
      <c r="K6" s="29"/>
      <c r="L6" s="29"/>
      <c r="M6" s="29"/>
      <c r="N6" s="29"/>
      <c r="O6" s="29"/>
      <c r="P6" s="29"/>
      <c r="Q6" s="209">
        <f t="shared" ref="Q6:Q40" si="0">SUM(E6:P6)</f>
        <v>461054</v>
      </c>
    </row>
    <row r="7" spans="2:17" ht="18" customHeight="1" x14ac:dyDescent="0.15">
      <c r="B7" s="208"/>
      <c r="C7" s="1"/>
      <c r="D7" s="230" t="s">
        <v>85</v>
      </c>
      <c r="E7" s="224">
        <v>4705</v>
      </c>
      <c r="F7" s="26">
        <v>6040</v>
      </c>
      <c r="G7" s="26">
        <v>7285</v>
      </c>
      <c r="H7" s="26">
        <v>5840</v>
      </c>
      <c r="I7" s="26"/>
      <c r="J7" s="26"/>
      <c r="K7" s="26"/>
      <c r="L7" s="26"/>
      <c r="M7" s="26"/>
      <c r="N7" s="26"/>
      <c r="O7" s="26"/>
      <c r="P7" s="26"/>
      <c r="Q7" s="210">
        <f t="shared" si="0"/>
        <v>23870</v>
      </c>
    </row>
    <row r="8" spans="2:17" ht="18" customHeight="1" x14ac:dyDescent="0.15">
      <c r="B8" s="208"/>
      <c r="C8" s="1"/>
      <c r="D8" s="231" t="s">
        <v>131</v>
      </c>
      <c r="E8" s="224">
        <v>72792</v>
      </c>
      <c r="F8" s="26">
        <v>80516</v>
      </c>
      <c r="G8" s="26">
        <v>85081</v>
      </c>
      <c r="H8" s="26">
        <v>88261</v>
      </c>
      <c r="I8" s="26"/>
      <c r="J8" s="26"/>
      <c r="K8" s="26"/>
      <c r="L8" s="26"/>
      <c r="M8" s="26"/>
      <c r="N8" s="26"/>
      <c r="O8" s="26"/>
      <c r="P8" s="26"/>
      <c r="Q8" s="210">
        <f t="shared" si="0"/>
        <v>326650</v>
      </c>
    </row>
    <row r="9" spans="2:17" ht="18" customHeight="1" x14ac:dyDescent="0.15">
      <c r="B9" s="208"/>
      <c r="C9" s="1"/>
      <c r="D9" s="231" t="s">
        <v>87</v>
      </c>
      <c r="E9" s="224">
        <v>8528</v>
      </c>
      <c r="F9" s="26">
        <v>10031</v>
      </c>
      <c r="G9" s="26">
        <v>10646</v>
      </c>
      <c r="H9" s="26">
        <v>10239</v>
      </c>
      <c r="I9" s="26"/>
      <c r="J9" s="26"/>
      <c r="K9" s="26"/>
      <c r="L9" s="26"/>
      <c r="M9" s="26"/>
      <c r="N9" s="26"/>
      <c r="O9" s="26"/>
      <c r="P9" s="26"/>
      <c r="Q9" s="210">
        <f t="shared" si="0"/>
        <v>39444</v>
      </c>
    </row>
    <row r="10" spans="2:17" ht="18" customHeight="1" x14ac:dyDescent="0.15">
      <c r="B10" s="208"/>
      <c r="C10" s="20"/>
      <c r="D10" s="232" t="s">
        <v>88</v>
      </c>
      <c r="E10" s="223">
        <v>17023</v>
      </c>
      <c r="F10" s="29">
        <v>16447</v>
      </c>
      <c r="G10" s="29">
        <v>18206</v>
      </c>
      <c r="H10" s="29">
        <v>19414</v>
      </c>
      <c r="I10" s="29"/>
      <c r="J10" s="29"/>
      <c r="K10" s="29"/>
      <c r="L10" s="29"/>
      <c r="M10" s="29"/>
      <c r="N10" s="29"/>
      <c r="O10" s="29"/>
      <c r="P10" s="29"/>
      <c r="Q10" s="209">
        <f t="shared" si="0"/>
        <v>71090</v>
      </c>
    </row>
    <row r="11" spans="2:17" ht="18" customHeight="1" x14ac:dyDescent="0.15">
      <c r="B11" s="208"/>
      <c r="C11" s="294" t="s">
        <v>89</v>
      </c>
      <c r="D11" s="295"/>
      <c r="E11" s="224">
        <v>44497</v>
      </c>
      <c r="F11" s="26">
        <v>49481</v>
      </c>
      <c r="G11" s="26">
        <v>53347</v>
      </c>
      <c r="H11" s="26">
        <v>58684</v>
      </c>
      <c r="I11" s="26"/>
      <c r="J11" s="26"/>
      <c r="K11" s="26"/>
      <c r="L11" s="26"/>
      <c r="M11" s="26"/>
      <c r="N11" s="26"/>
      <c r="O11" s="26"/>
      <c r="P11" s="26"/>
      <c r="Q11" s="210">
        <f t="shared" si="0"/>
        <v>206009</v>
      </c>
    </row>
    <row r="12" spans="2:17" ht="18" customHeight="1" x14ac:dyDescent="0.15">
      <c r="B12" s="211"/>
      <c r="C12" s="267" t="s">
        <v>132</v>
      </c>
      <c r="D12" s="296"/>
      <c r="E12" s="223">
        <v>13129</v>
      </c>
      <c r="F12" s="29">
        <v>13561</v>
      </c>
      <c r="G12" s="29">
        <v>14058</v>
      </c>
      <c r="H12" s="29">
        <v>14668</v>
      </c>
      <c r="I12" s="29"/>
      <c r="J12" s="29"/>
      <c r="K12" s="29"/>
      <c r="L12" s="29"/>
      <c r="M12" s="29"/>
      <c r="N12" s="29"/>
      <c r="O12" s="29"/>
      <c r="P12" s="29"/>
      <c r="Q12" s="209">
        <f t="shared" si="0"/>
        <v>55416</v>
      </c>
    </row>
    <row r="13" spans="2:17" ht="18" customHeight="1" x14ac:dyDescent="0.15">
      <c r="B13" s="297" t="s">
        <v>91</v>
      </c>
      <c r="C13" s="270"/>
      <c r="D13" s="298"/>
      <c r="E13" s="225">
        <v>5113</v>
      </c>
      <c r="F13" s="51">
        <v>5782</v>
      </c>
      <c r="G13" s="51">
        <v>6024</v>
      </c>
      <c r="H13" s="51">
        <v>6081</v>
      </c>
      <c r="I13" s="51"/>
      <c r="J13" s="51"/>
      <c r="K13" s="51"/>
      <c r="L13" s="51"/>
      <c r="M13" s="51"/>
      <c r="N13" s="51"/>
      <c r="O13" s="51"/>
      <c r="P13" s="51"/>
      <c r="Q13" s="212">
        <f t="shared" si="0"/>
        <v>23000</v>
      </c>
    </row>
    <row r="14" spans="2:17" ht="18" customHeight="1" x14ac:dyDescent="0.15">
      <c r="B14" s="208"/>
      <c r="C14" s="272" t="s">
        <v>92</v>
      </c>
      <c r="D14" s="299"/>
      <c r="E14" s="224">
        <v>4414</v>
      </c>
      <c r="F14" s="26">
        <v>5122</v>
      </c>
      <c r="G14" s="26">
        <v>5003</v>
      </c>
      <c r="H14" s="26">
        <v>4872</v>
      </c>
      <c r="I14" s="26"/>
      <c r="J14" s="26"/>
      <c r="K14" s="26"/>
      <c r="L14" s="26"/>
      <c r="M14" s="26"/>
      <c r="N14" s="26"/>
      <c r="O14" s="26"/>
      <c r="P14" s="26"/>
      <c r="Q14" s="210">
        <f t="shared" si="0"/>
        <v>19411</v>
      </c>
    </row>
    <row r="15" spans="2:17" ht="18" customHeight="1" x14ac:dyDescent="0.15">
      <c r="B15" s="211"/>
      <c r="C15" s="274" t="s">
        <v>93</v>
      </c>
      <c r="D15" s="300"/>
      <c r="E15" s="223">
        <v>699</v>
      </c>
      <c r="F15" s="29">
        <v>660</v>
      </c>
      <c r="G15" s="29">
        <v>1021</v>
      </c>
      <c r="H15" s="29">
        <v>1209</v>
      </c>
      <c r="I15" s="29"/>
      <c r="J15" s="29"/>
      <c r="K15" s="29"/>
      <c r="L15" s="29"/>
      <c r="M15" s="29"/>
      <c r="N15" s="29"/>
      <c r="O15" s="29"/>
      <c r="P15" s="29"/>
      <c r="Q15" s="209">
        <f t="shared" si="0"/>
        <v>3589</v>
      </c>
    </row>
    <row r="16" spans="2:17" ht="18" customHeight="1" x14ac:dyDescent="0.15">
      <c r="B16" s="297" t="s">
        <v>94</v>
      </c>
      <c r="C16" s="270"/>
      <c r="D16" s="298"/>
      <c r="E16" s="226">
        <v>4294</v>
      </c>
      <c r="F16" s="52">
        <v>4493</v>
      </c>
      <c r="G16" s="52">
        <v>4770</v>
      </c>
      <c r="H16" s="52">
        <v>4735</v>
      </c>
      <c r="I16" s="52"/>
      <c r="J16" s="52"/>
      <c r="K16" s="52"/>
      <c r="L16" s="52"/>
      <c r="M16" s="52"/>
      <c r="N16" s="52"/>
      <c r="O16" s="52"/>
      <c r="P16" s="52"/>
      <c r="Q16" s="213">
        <f>SUM(E16:P16)</f>
        <v>18292</v>
      </c>
    </row>
    <row r="17" spans="2:17" ht="18" customHeight="1" x14ac:dyDescent="0.15">
      <c r="B17" s="301" t="s">
        <v>95</v>
      </c>
      <c r="C17" s="302"/>
      <c r="D17" s="303"/>
      <c r="E17" s="226">
        <v>23434</v>
      </c>
      <c r="F17" s="52">
        <v>24754</v>
      </c>
      <c r="G17" s="52">
        <v>25033</v>
      </c>
      <c r="H17" s="52">
        <v>26395</v>
      </c>
      <c r="I17" s="52"/>
      <c r="J17" s="52"/>
      <c r="K17" s="52"/>
      <c r="L17" s="52"/>
      <c r="M17" s="52"/>
      <c r="N17" s="52"/>
      <c r="O17" s="52"/>
      <c r="P17" s="52"/>
      <c r="Q17" s="213">
        <f t="shared" si="0"/>
        <v>99616</v>
      </c>
    </row>
    <row r="18" spans="2:17" ht="18" customHeight="1" x14ac:dyDescent="0.15">
      <c r="B18" s="291" t="s">
        <v>96</v>
      </c>
      <c r="C18" s="281"/>
      <c r="D18" s="304"/>
      <c r="E18" s="222">
        <v>3529</v>
      </c>
      <c r="F18" s="53">
        <v>4044</v>
      </c>
      <c r="G18" s="53">
        <v>3940</v>
      </c>
      <c r="H18" s="53">
        <v>4084</v>
      </c>
      <c r="I18" s="53"/>
      <c r="J18" s="53"/>
      <c r="K18" s="53"/>
      <c r="L18" s="53"/>
      <c r="M18" s="53"/>
      <c r="N18" s="53"/>
      <c r="O18" s="53"/>
      <c r="P18" s="53"/>
      <c r="Q18" s="214">
        <f t="shared" si="0"/>
        <v>15597</v>
      </c>
    </row>
    <row r="19" spans="2:17" ht="18" customHeight="1" x14ac:dyDescent="0.15">
      <c r="B19" s="297" t="s">
        <v>97</v>
      </c>
      <c r="C19" s="270"/>
      <c r="D19" s="298"/>
      <c r="E19" s="225">
        <v>56333</v>
      </c>
      <c r="F19" s="51">
        <v>59695</v>
      </c>
      <c r="G19" s="51">
        <v>64680</v>
      </c>
      <c r="H19" s="51">
        <v>61690</v>
      </c>
      <c r="I19" s="51"/>
      <c r="J19" s="51"/>
      <c r="K19" s="51"/>
      <c r="L19" s="51"/>
      <c r="M19" s="51"/>
      <c r="N19" s="51"/>
      <c r="O19" s="51"/>
      <c r="P19" s="51"/>
      <c r="Q19" s="212">
        <f t="shared" si="0"/>
        <v>242398</v>
      </c>
    </row>
    <row r="20" spans="2:17" ht="18" customHeight="1" x14ac:dyDescent="0.15">
      <c r="B20" s="208"/>
      <c r="C20" s="272" t="s">
        <v>98</v>
      </c>
      <c r="D20" s="299"/>
      <c r="E20" s="224">
        <v>44460</v>
      </c>
      <c r="F20" s="26">
        <v>47180</v>
      </c>
      <c r="G20" s="26">
        <v>52034</v>
      </c>
      <c r="H20" s="26">
        <v>48644</v>
      </c>
      <c r="I20" s="26"/>
      <c r="J20" s="26"/>
      <c r="K20" s="26"/>
      <c r="L20" s="26"/>
      <c r="M20" s="26"/>
      <c r="N20" s="26"/>
      <c r="O20" s="26"/>
      <c r="P20" s="26"/>
      <c r="Q20" s="210">
        <f t="shared" si="0"/>
        <v>192318</v>
      </c>
    </row>
    <row r="21" spans="2:17" ht="18" customHeight="1" x14ac:dyDescent="0.15">
      <c r="B21" s="208"/>
      <c r="C21" s="272" t="s">
        <v>133</v>
      </c>
      <c r="D21" s="299"/>
      <c r="E21" s="224">
        <v>7931</v>
      </c>
      <c r="F21" s="26">
        <v>8315</v>
      </c>
      <c r="G21" s="26">
        <v>8343</v>
      </c>
      <c r="H21" s="26">
        <v>8795</v>
      </c>
      <c r="I21" s="26"/>
      <c r="J21" s="26"/>
      <c r="K21" s="26"/>
      <c r="L21" s="26"/>
      <c r="M21" s="26"/>
      <c r="N21" s="26"/>
      <c r="O21" s="26"/>
      <c r="P21" s="26"/>
      <c r="Q21" s="210">
        <f t="shared" si="0"/>
        <v>33384</v>
      </c>
    </row>
    <row r="22" spans="2:17" ht="18" customHeight="1" x14ac:dyDescent="0.15">
      <c r="B22" s="211"/>
      <c r="C22" s="274" t="s">
        <v>100</v>
      </c>
      <c r="D22" s="300"/>
      <c r="E22" s="223">
        <v>3942</v>
      </c>
      <c r="F22" s="29">
        <v>4200</v>
      </c>
      <c r="G22" s="29">
        <v>4303</v>
      </c>
      <c r="H22" s="29">
        <v>4251</v>
      </c>
      <c r="I22" s="29"/>
      <c r="J22" s="29"/>
      <c r="K22" s="29"/>
      <c r="L22" s="29"/>
      <c r="M22" s="29"/>
      <c r="N22" s="29"/>
      <c r="O22" s="29"/>
      <c r="P22" s="29"/>
      <c r="Q22" s="209">
        <f t="shared" si="0"/>
        <v>16696</v>
      </c>
    </row>
    <row r="23" spans="2:17" ht="18" customHeight="1" x14ac:dyDescent="0.15">
      <c r="B23" s="305" t="s">
        <v>101</v>
      </c>
      <c r="C23" s="255"/>
      <c r="D23" s="306"/>
      <c r="E23" s="227">
        <v>20373</v>
      </c>
      <c r="F23" s="54">
        <v>21854</v>
      </c>
      <c r="G23" s="54">
        <v>24863</v>
      </c>
      <c r="H23" s="54">
        <v>26214</v>
      </c>
      <c r="I23" s="54"/>
      <c r="J23" s="54"/>
      <c r="K23" s="54"/>
      <c r="L23" s="54"/>
      <c r="M23" s="54"/>
      <c r="N23" s="54"/>
      <c r="O23" s="54"/>
      <c r="P23" s="54"/>
      <c r="Q23" s="215">
        <f t="shared" si="0"/>
        <v>93304</v>
      </c>
    </row>
    <row r="24" spans="2:17" ht="18" customHeight="1" x14ac:dyDescent="0.15">
      <c r="B24" s="297" t="s">
        <v>102</v>
      </c>
      <c r="C24" s="270"/>
      <c r="D24" s="298"/>
      <c r="E24" s="225">
        <v>58068</v>
      </c>
      <c r="F24" s="51">
        <v>65820</v>
      </c>
      <c r="G24" s="51">
        <v>76923</v>
      </c>
      <c r="H24" s="51">
        <v>79007</v>
      </c>
      <c r="I24" s="51"/>
      <c r="J24" s="51"/>
      <c r="K24" s="51"/>
      <c r="L24" s="51"/>
      <c r="M24" s="51"/>
      <c r="N24" s="51"/>
      <c r="O24" s="51"/>
      <c r="P24" s="51"/>
      <c r="Q24" s="212">
        <f t="shared" si="0"/>
        <v>279818</v>
      </c>
    </row>
    <row r="25" spans="2:17" ht="18" customHeight="1" x14ac:dyDescent="0.15">
      <c r="B25" s="208"/>
      <c r="C25" s="272" t="s">
        <v>103</v>
      </c>
      <c r="D25" s="299"/>
      <c r="E25" s="224">
        <v>37695</v>
      </c>
      <c r="F25" s="26">
        <v>42116</v>
      </c>
      <c r="G25" s="26">
        <v>46897</v>
      </c>
      <c r="H25" s="26">
        <v>49761</v>
      </c>
      <c r="I25" s="26"/>
      <c r="J25" s="26"/>
      <c r="K25" s="26"/>
      <c r="L25" s="26"/>
      <c r="M25" s="26"/>
      <c r="N25" s="26"/>
      <c r="O25" s="26"/>
      <c r="P25" s="26"/>
      <c r="Q25" s="210">
        <f>SUM(E25:P25)</f>
        <v>176469</v>
      </c>
    </row>
    <row r="26" spans="2:17" ht="18" customHeight="1" x14ac:dyDescent="0.15">
      <c r="B26" s="211"/>
      <c r="C26" s="274" t="s">
        <v>100</v>
      </c>
      <c r="D26" s="300"/>
      <c r="E26" s="223">
        <v>20373</v>
      </c>
      <c r="F26" s="29">
        <v>23704</v>
      </c>
      <c r="G26" s="29">
        <v>30026</v>
      </c>
      <c r="H26" s="29">
        <v>29246</v>
      </c>
      <c r="I26" s="29"/>
      <c r="J26" s="29"/>
      <c r="K26" s="29"/>
      <c r="L26" s="29"/>
      <c r="M26" s="29"/>
      <c r="N26" s="29"/>
      <c r="O26" s="29"/>
      <c r="P26" s="29"/>
      <c r="Q26" s="209">
        <f t="shared" si="0"/>
        <v>103349</v>
      </c>
    </row>
    <row r="27" spans="2:17" ht="18" customHeight="1" x14ac:dyDescent="0.15">
      <c r="B27" s="297" t="s">
        <v>104</v>
      </c>
      <c r="C27" s="270"/>
      <c r="D27" s="298"/>
      <c r="E27" s="225">
        <v>17878</v>
      </c>
      <c r="F27" s="51">
        <v>20236</v>
      </c>
      <c r="G27" s="51">
        <v>20671</v>
      </c>
      <c r="H27" s="51">
        <v>20686</v>
      </c>
      <c r="I27" s="51"/>
      <c r="J27" s="51"/>
      <c r="K27" s="51"/>
      <c r="L27" s="51"/>
      <c r="M27" s="51"/>
      <c r="N27" s="51"/>
      <c r="O27" s="51"/>
      <c r="P27" s="51"/>
      <c r="Q27" s="212">
        <f t="shared" si="0"/>
        <v>79471</v>
      </c>
    </row>
    <row r="28" spans="2:17" ht="18" customHeight="1" x14ac:dyDescent="0.15">
      <c r="B28" s="208"/>
      <c r="C28" s="272" t="s">
        <v>105</v>
      </c>
      <c r="D28" s="299"/>
      <c r="E28" s="224">
        <v>1367</v>
      </c>
      <c r="F28" s="26">
        <v>1429</v>
      </c>
      <c r="G28" s="26">
        <v>1691</v>
      </c>
      <c r="H28" s="26">
        <v>1565</v>
      </c>
      <c r="I28" s="26"/>
      <c r="J28" s="26"/>
      <c r="K28" s="26"/>
      <c r="L28" s="26"/>
      <c r="M28" s="26"/>
      <c r="N28" s="26"/>
      <c r="O28" s="26"/>
      <c r="P28" s="26"/>
      <c r="Q28" s="210">
        <f t="shared" si="0"/>
        <v>6052</v>
      </c>
    </row>
    <row r="29" spans="2:17" ht="18" customHeight="1" x14ac:dyDescent="0.15">
      <c r="B29" s="208"/>
      <c r="C29" s="272" t="s">
        <v>106</v>
      </c>
      <c r="D29" s="299"/>
      <c r="E29" s="224">
        <v>9632</v>
      </c>
      <c r="F29" s="26">
        <v>10920</v>
      </c>
      <c r="G29" s="26">
        <v>11123</v>
      </c>
      <c r="H29" s="26">
        <v>11182</v>
      </c>
      <c r="I29" s="26"/>
      <c r="J29" s="26"/>
      <c r="K29" s="26"/>
      <c r="L29" s="26"/>
      <c r="M29" s="26"/>
      <c r="N29" s="26"/>
      <c r="O29" s="26"/>
      <c r="P29" s="26"/>
      <c r="Q29" s="210">
        <f>SUM(E29:P29)</f>
        <v>42857</v>
      </c>
    </row>
    <row r="30" spans="2:17" ht="18" customHeight="1" x14ac:dyDescent="0.15">
      <c r="B30" s="211"/>
      <c r="C30" s="274" t="s">
        <v>100</v>
      </c>
      <c r="D30" s="300"/>
      <c r="E30" s="223">
        <v>6879</v>
      </c>
      <c r="F30" s="29">
        <v>7887</v>
      </c>
      <c r="G30" s="29">
        <v>7857</v>
      </c>
      <c r="H30" s="29">
        <v>7939</v>
      </c>
      <c r="I30" s="29"/>
      <c r="J30" s="29"/>
      <c r="K30" s="29"/>
      <c r="L30" s="29"/>
      <c r="M30" s="29"/>
      <c r="N30" s="29"/>
      <c r="O30" s="29"/>
      <c r="P30" s="29"/>
      <c r="Q30" s="209">
        <f t="shared" si="0"/>
        <v>30562</v>
      </c>
    </row>
    <row r="31" spans="2:17" ht="18" customHeight="1" x14ac:dyDescent="0.15">
      <c r="B31" s="301" t="s">
        <v>107</v>
      </c>
      <c r="C31" s="279"/>
      <c r="D31" s="307"/>
      <c r="E31" s="226">
        <v>18518</v>
      </c>
      <c r="F31" s="52">
        <v>19055</v>
      </c>
      <c r="G31" s="52">
        <v>19836</v>
      </c>
      <c r="H31" s="52">
        <v>20672</v>
      </c>
      <c r="I31" s="52"/>
      <c r="J31" s="52"/>
      <c r="K31" s="52"/>
      <c r="L31" s="52"/>
      <c r="M31" s="52"/>
      <c r="N31" s="52"/>
      <c r="O31" s="52"/>
      <c r="P31" s="52"/>
      <c r="Q31" s="213">
        <f t="shared" si="0"/>
        <v>78081</v>
      </c>
    </row>
    <row r="32" spans="2:17" ht="18" customHeight="1" x14ac:dyDescent="0.15">
      <c r="B32" s="208"/>
      <c r="C32" s="272" t="s">
        <v>108</v>
      </c>
      <c r="D32" s="299"/>
      <c r="E32" s="224">
        <v>4649</v>
      </c>
      <c r="F32" s="26">
        <v>4709</v>
      </c>
      <c r="G32" s="26">
        <v>5053</v>
      </c>
      <c r="H32" s="26">
        <v>5145</v>
      </c>
      <c r="I32" s="26"/>
      <c r="J32" s="26"/>
      <c r="K32" s="26"/>
      <c r="L32" s="26"/>
      <c r="M32" s="26"/>
      <c r="N32" s="26"/>
      <c r="O32" s="26"/>
      <c r="P32" s="26"/>
      <c r="Q32" s="210">
        <f t="shared" si="0"/>
        <v>19556</v>
      </c>
    </row>
    <row r="33" spans="2:17" ht="18" customHeight="1" x14ac:dyDescent="0.15">
      <c r="B33" s="208"/>
      <c r="C33" s="272" t="s">
        <v>109</v>
      </c>
      <c r="D33" s="299"/>
      <c r="E33" s="224">
        <v>2532</v>
      </c>
      <c r="F33" s="26">
        <v>2549</v>
      </c>
      <c r="G33" s="26">
        <v>2656</v>
      </c>
      <c r="H33" s="26">
        <v>2830</v>
      </c>
      <c r="I33" s="26"/>
      <c r="J33" s="26"/>
      <c r="K33" s="26"/>
      <c r="L33" s="26"/>
      <c r="M33" s="26"/>
      <c r="N33" s="26"/>
      <c r="O33" s="26"/>
      <c r="P33" s="26"/>
      <c r="Q33" s="210">
        <f t="shared" si="0"/>
        <v>10567</v>
      </c>
    </row>
    <row r="34" spans="2:17" ht="18" customHeight="1" x14ac:dyDescent="0.15">
      <c r="B34" s="211"/>
      <c r="C34" s="274" t="s">
        <v>100</v>
      </c>
      <c r="D34" s="300"/>
      <c r="E34" s="223">
        <v>11337</v>
      </c>
      <c r="F34" s="29">
        <v>11797</v>
      </c>
      <c r="G34" s="29">
        <v>12127</v>
      </c>
      <c r="H34" s="29">
        <v>12697</v>
      </c>
      <c r="I34" s="29"/>
      <c r="J34" s="29"/>
      <c r="K34" s="29"/>
      <c r="L34" s="29"/>
      <c r="M34" s="29"/>
      <c r="N34" s="29"/>
      <c r="O34" s="29"/>
      <c r="P34" s="29"/>
      <c r="Q34" s="209">
        <f t="shared" si="0"/>
        <v>47958</v>
      </c>
    </row>
    <row r="35" spans="2:17" ht="18" customHeight="1" x14ac:dyDescent="0.15">
      <c r="B35" s="305" t="s">
        <v>110</v>
      </c>
      <c r="C35" s="255"/>
      <c r="D35" s="306"/>
      <c r="E35" s="227">
        <v>4661</v>
      </c>
      <c r="F35" s="54">
        <v>5003</v>
      </c>
      <c r="G35" s="54">
        <v>5104</v>
      </c>
      <c r="H35" s="54">
        <v>4961</v>
      </c>
      <c r="I35" s="54"/>
      <c r="J35" s="54"/>
      <c r="K35" s="54"/>
      <c r="L35" s="54"/>
      <c r="M35" s="54"/>
      <c r="N35" s="54"/>
      <c r="O35" s="54"/>
      <c r="P35" s="54"/>
      <c r="Q35" s="215">
        <f t="shared" si="0"/>
        <v>19729</v>
      </c>
    </row>
    <row r="36" spans="2:17" ht="18" customHeight="1" x14ac:dyDescent="0.15">
      <c r="B36" s="297" t="s">
        <v>111</v>
      </c>
      <c r="C36" s="270"/>
      <c r="D36" s="298"/>
      <c r="E36" s="225">
        <v>21311</v>
      </c>
      <c r="F36" s="51">
        <v>23378</v>
      </c>
      <c r="G36" s="51">
        <v>24668</v>
      </c>
      <c r="H36" s="51">
        <v>25132</v>
      </c>
      <c r="I36" s="51"/>
      <c r="J36" s="51"/>
      <c r="K36" s="51"/>
      <c r="L36" s="51"/>
      <c r="M36" s="51"/>
      <c r="N36" s="51"/>
      <c r="O36" s="51"/>
      <c r="P36" s="51"/>
      <c r="Q36" s="212">
        <f t="shared" si="0"/>
        <v>94489</v>
      </c>
    </row>
    <row r="37" spans="2:17" ht="18" customHeight="1" x14ac:dyDescent="0.15">
      <c r="B37" s="208"/>
      <c r="C37" s="272" t="s">
        <v>112</v>
      </c>
      <c r="D37" s="299"/>
      <c r="E37" s="224">
        <v>2020</v>
      </c>
      <c r="F37" s="26">
        <v>2252</v>
      </c>
      <c r="G37" s="26">
        <v>2462</v>
      </c>
      <c r="H37" s="26">
        <v>2050</v>
      </c>
      <c r="I37" s="26"/>
      <c r="J37" s="26"/>
      <c r="K37" s="26"/>
      <c r="L37" s="26"/>
      <c r="M37" s="26"/>
      <c r="N37" s="26"/>
      <c r="O37" s="26"/>
      <c r="P37" s="26"/>
      <c r="Q37" s="210">
        <f t="shared" si="0"/>
        <v>8784</v>
      </c>
    </row>
    <row r="38" spans="2:17" ht="18" customHeight="1" x14ac:dyDescent="0.15">
      <c r="B38" s="208"/>
      <c r="C38" s="272" t="s">
        <v>113</v>
      </c>
      <c r="D38" s="299"/>
      <c r="E38" s="224">
        <v>3003</v>
      </c>
      <c r="F38" s="26">
        <v>3194</v>
      </c>
      <c r="G38" s="26">
        <v>3318</v>
      </c>
      <c r="H38" s="26">
        <v>3686</v>
      </c>
      <c r="I38" s="26"/>
      <c r="J38" s="26"/>
      <c r="K38" s="26"/>
      <c r="L38" s="26"/>
      <c r="M38" s="26"/>
      <c r="N38" s="26"/>
      <c r="O38" s="26"/>
      <c r="P38" s="26"/>
      <c r="Q38" s="210">
        <f t="shared" si="0"/>
        <v>13201</v>
      </c>
    </row>
    <row r="39" spans="2:17" ht="18" customHeight="1" x14ac:dyDescent="0.15">
      <c r="B39" s="208"/>
      <c r="C39" s="272" t="s">
        <v>114</v>
      </c>
      <c r="D39" s="299"/>
      <c r="E39" s="224">
        <v>320</v>
      </c>
      <c r="F39" s="26">
        <v>417</v>
      </c>
      <c r="G39" s="26">
        <v>338</v>
      </c>
      <c r="H39" s="26">
        <v>382</v>
      </c>
      <c r="I39" s="26"/>
      <c r="J39" s="26"/>
      <c r="K39" s="26"/>
      <c r="L39" s="26"/>
      <c r="M39" s="26"/>
      <c r="N39" s="26"/>
      <c r="O39" s="26"/>
      <c r="P39" s="26"/>
      <c r="Q39" s="210">
        <f t="shared" si="0"/>
        <v>1457</v>
      </c>
    </row>
    <row r="40" spans="2:17" ht="18" customHeight="1" x14ac:dyDescent="0.15">
      <c r="B40" s="208"/>
      <c r="C40" s="283" t="s">
        <v>100</v>
      </c>
      <c r="D40" s="308"/>
      <c r="E40" s="228">
        <v>15968</v>
      </c>
      <c r="F40" s="27">
        <v>17515</v>
      </c>
      <c r="G40" s="27">
        <v>18550</v>
      </c>
      <c r="H40" s="27">
        <v>19014</v>
      </c>
      <c r="I40" s="27"/>
      <c r="J40" s="27"/>
      <c r="K40" s="27"/>
      <c r="L40" s="27"/>
      <c r="M40" s="27"/>
      <c r="N40" s="27"/>
      <c r="O40" s="27"/>
      <c r="P40" s="27"/>
      <c r="Q40" s="216">
        <f t="shared" si="0"/>
        <v>71047</v>
      </c>
    </row>
    <row r="41" spans="2:17" s="41" customFormat="1" ht="20.100000000000001" customHeight="1" thickBot="1" x14ac:dyDescent="0.2">
      <c r="B41" s="288" t="s">
        <v>116</v>
      </c>
      <c r="C41" s="289"/>
      <c r="D41" s="290"/>
      <c r="E41" s="229">
        <v>394186</v>
      </c>
      <c r="F41" s="217">
        <v>430190</v>
      </c>
      <c r="G41" s="217">
        <v>465135</v>
      </c>
      <c r="H41" s="217">
        <v>476763</v>
      </c>
      <c r="I41" s="217"/>
      <c r="J41" s="217"/>
      <c r="K41" s="217"/>
      <c r="L41" s="217"/>
      <c r="M41" s="217"/>
      <c r="N41" s="217"/>
      <c r="O41" s="217"/>
      <c r="P41" s="217"/>
      <c r="Q41" s="218">
        <f>SUM(E41:P41)</f>
        <v>1766274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2024-06-17T05:22:00Z</cp:lastPrinted>
  <dcterms:created xsi:type="dcterms:W3CDTF">2003-06-17T05:12:05Z</dcterms:created>
  <dcterms:modified xsi:type="dcterms:W3CDTF">2024-06-17T05:39:21Z</dcterms:modified>
</cp:coreProperties>
</file>